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ad\2017\IOM\"/>
    </mc:Choice>
  </mc:AlternateContent>
  <bookViews>
    <workbookView xWindow="0" yWindow="0" windowWidth="17256" windowHeight="5928" activeTab="2"/>
  </bookViews>
  <sheets>
    <sheet name="Gedo Borehole" sheetId="1" r:id="rId1"/>
    <sheet name="Shallow well" sheetId="2" r:id="rId2"/>
    <sheet name="locations in Gedo" sheetId="3" r:id="rId3"/>
  </sheets>
  <calcPr calcId="152511"/>
</workbook>
</file>

<file path=xl/calcChain.xml><?xml version="1.0" encoding="utf-8"?>
<calcChain xmlns="http://schemas.openxmlformats.org/spreadsheetml/2006/main">
  <c r="F25" i="2" l="1"/>
  <c r="F24" i="2"/>
  <c r="F23" i="2"/>
  <c r="F21" i="2"/>
  <c r="F19" i="2"/>
  <c r="F17" i="2"/>
  <c r="F15" i="2"/>
  <c r="F14" i="2"/>
  <c r="F13" i="2"/>
  <c r="F11" i="2"/>
  <c r="F10" i="2"/>
  <c r="F9" i="2"/>
  <c r="F144" i="1"/>
  <c r="F150" i="1" s="1"/>
  <c r="F67" i="1"/>
  <c r="F148" i="1" s="1"/>
  <c r="F9" i="1"/>
  <c r="F74" i="1" s="1"/>
  <c r="F149" i="1" s="1"/>
  <c r="F147" i="1" l="1"/>
  <c r="F151" i="1" s="1"/>
  <c r="E22" i="3"/>
  <c r="K22" i="3"/>
  <c r="F152" i="1" l="1"/>
  <c r="F153" i="1" s="1"/>
</calcChain>
</file>

<file path=xl/sharedStrings.xml><?xml version="1.0" encoding="utf-8"?>
<sst xmlns="http://schemas.openxmlformats.org/spreadsheetml/2006/main" count="411" uniqueCount="220">
  <si>
    <t>ITEM</t>
  </si>
  <si>
    <t>DESCRIPTION</t>
  </si>
  <si>
    <t>UNIT</t>
  </si>
  <si>
    <t>QTY</t>
  </si>
  <si>
    <t>RATE (USD)</t>
  </si>
  <si>
    <t>AMOUNT (USD)</t>
  </si>
  <si>
    <t>m</t>
  </si>
  <si>
    <t>Trenching, laying and backfilling of  pipeline (for 50 mm OD uPVC pipe) for the distribution system with 450mm x 600mm trench</t>
  </si>
  <si>
    <t>Construction of Valve chambers 1000x1000x1000mm</t>
  </si>
  <si>
    <t>Nr</t>
  </si>
  <si>
    <t>Labour cost for plumbing works for  water tank and water points</t>
  </si>
  <si>
    <t>L/S</t>
  </si>
  <si>
    <t>TOTAL COST FOR PIPELINE EXCAVATION/LAYING &amp; BACKFILING</t>
  </si>
  <si>
    <t>A</t>
  </si>
  <si>
    <t>Excavation</t>
  </si>
  <si>
    <t>Excavation including maintaining and supporting sides and keeping free from water, mud and fallen materials by bailing, pumping or otherwise</t>
  </si>
  <si>
    <t>Prepare site by stripping top 150 mm of soil to remove all debris including sand (if any) from site and carting away spoil</t>
  </si>
  <si>
    <r>
      <t>m</t>
    </r>
    <r>
      <rPr>
        <vertAlign val="superscript"/>
        <sz val="10"/>
        <rFont val="Calibri"/>
        <family val="2"/>
      </rPr>
      <t>2</t>
    </r>
  </si>
  <si>
    <t>Excavate trench commencing at reduced levels depth not exceeding 1.50m deep</t>
  </si>
  <si>
    <r>
      <t>m</t>
    </r>
    <r>
      <rPr>
        <vertAlign val="superscript"/>
        <sz val="10"/>
        <rFont val="Calibri"/>
        <family val="2"/>
      </rPr>
      <t>3</t>
    </r>
  </si>
  <si>
    <t>Remove surplus excavated material from site</t>
  </si>
  <si>
    <t>Filing</t>
  </si>
  <si>
    <t xml:space="preserve">300 mm thick approved hardcore filling spread, well rammed and compacted in 150mm layers </t>
  </si>
  <si>
    <t>Concrete work</t>
  </si>
  <si>
    <t>Mass Concrete class 15 (1:3:6) with 20mm thick maximum aggregate size in</t>
  </si>
  <si>
    <t>50mm Thick blinding</t>
  </si>
  <si>
    <t>Vibrated Reinforced Concrete class 25 (1:1.5:3) with 20mm thick maximum aggregate size in</t>
  </si>
  <si>
    <t>Vibrated Reinforced Concrete class 30 (1:1:2) with 20mm thick maximum aggregate size in</t>
  </si>
  <si>
    <t>Reinforcement</t>
  </si>
  <si>
    <t>Reinforcement bars (all sizes) as shown on drawings</t>
  </si>
  <si>
    <t>kg</t>
  </si>
  <si>
    <t>Sawn formwork</t>
  </si>
  <si>
    <t>200mm wide PVC water bar</t>
  </si>
  <si>
    <t>Finishes</t>
  </si>
  <si>
    <t>Cement and sand mortar (1:3) rendering in:</t>
  </si>
  <si>
    <t>25 mm Thick screed to base slab with waterproof cement</t>
  </si>
  <si>
    <t>25x25mm Bondex sealing compound</t>
  </si>
  <si>
    <t>Water Supply System</t>
  </si>
  <si>
    <t>No</t>
  </si>
  <si>
    <t>600x600x6mm heavy gauge steel primed metal manhole cover on slab with and including metal framing all around</t>
  </si>
  <si>
    <t>20mm Diameter bars, ‘U’ shaped to form steps with ends embedded into retaining wall, average length 450mm</t>
  </si>
  <si>
    <t>WATER KIOSK</t>
  </si>
  <si>
    <t>SUBSTRUCTURE (Provisional)</t>
  </si>
  <si>
    <t>Prepare site by stripping top 200 mm of soil to remove all debris including sand (if any) from site and carting away spoil</t>
  </si>
  <si>
    <t>Excavate for foundation strip commencing at stripped levels depth not exceeding 1.50m deep</t>
  </si>
  <si>
    <t xml:space="preserve">300 mm thick approved hardcore filling spread, well rammed and compacted in 150mm layers to receive concrete surface bed </t>
  </si>
  <si>
    <t>Insitu concrete: class 15: mix 1:3:6</t>
  </si>
  <si>
    <t>Treat hardcore surface with approved insecticide</t>
  </si>
  <si>
    <t xml:space="preserve">Reinforced Concrete class 25 </t>
  </si>
  <si>
    <t>Strip foundation</t>
  </si>
  <si>
    <t>100mm thick floor slab with surface steel trowelled smooth</t>
  </si>
  <si>
    <t>100mm thick sloping ramp</t>
  </si>
  <si>
    <t>200 mm thick plinth</t>
  </si>
  <si>
    <t>Reinforcement bars (all sizes) as shown on the drawings</t>
  </si>
  <si>
    <t>Mesh fabric reinforcement ref. No. A142 laid in floor slab with minimum 150 mm side allowance</t>
  </si>
  <si>
    <t>Walling</t>
  </si>
  <si>
    <t>150mm Thick masonry foundation walling in cement and sand mortar (1:3)</t>
  </si>
  <si>
    <t>400mm Thick masonry foundation walling in cement and sand mortar (1:3)</t>
  </si>
  <si>
    <t>One layer 1000gauge polythene sheet damp proof membrane under beds: 300mm laps</t>
  </si>
  <si>
    <t>200mm wide Bituminous felt damp-proof course</t>
  </si>
  <si>
    <t>Supply and fix 600x600x50mm thick medium duty precast concrete paving slabs in cement sand mortar</t>
  </si>
  <si>
    <t>Plinths</t>
  </si>
  <si>
    <t>15mm thick cement sand rendering (1:3) to plinths</t>
  </si>
  <si>
    <t>Prepare and apply three coats black bituminous paint to rendered plinths externally</t>
  </si>
  <si>
    <t>SUPERSTRUCTURES</t>
  </si>
  <si>
    <t xml:space="preserve">150 Thick load bearing solid concrete block walling </t>
  </si>
  <si>
    <t>Concrete Work</t>
  </si>
  <si>
    <t>Vibrated reinforced concrete class 25 (1:1.5:3) with 20mm maximum aggregate as described in:</t>
  </si>
  <si>
    <t>Lintel</t>
  </si>
  <si>
    <t>8mm Diameter high tensile reinforcement bar</t>
  </si>
  <si>
    <t>Sawn Formwork</t>
  </si>
  <si>
    <t>Formwork to sides and soffits of ring beam</t>
  </si>
  <si>
    <t>Roofing</t>
  </si>
  <si>
    <t>Roof Structure</t>
  </si>
  <si>
    <t>Sawn celcured cypress timber as described in:</t>
  </si>
  <si>
    <t>200mm x 25mm Fascia Board</t>
  </si>
  <si>
    <t>l00x50mmRafters</t>
  </si>
  <si>
    <t>100mm x 50mm wall plate</t>
  </si>
  <si>
    <t>50 x 50 Purlins</t>
  </si>
  <si>
    <t>Roof Covering</t>
  </si>
  <si>
    <t>30 Gauge galvanized corrugated iron sheets fixed to timber Purlins</t>
  </si>
  <si>
    <t>Painting and Decorating</t>
  </si>
  <si>
    <t>Knot prime stop and apply two undercoats and one gloss finishing coat oil paint to fascia board 200- 300 mm wide</t>
  </si>
  <si>
    <t>Doors and Windows</t>
  </si>
  <si>
    <t>Purpose-made Timber  single door made of 1well seasoned timber, door complete with all the necessary locks overall size 1000 x 2100mm high</t>
  </si>
  <si>
    <t>Purpose-made Timber  window made of well seasoned timber complete with all the necessary ironmongery overall size 950 x 1100mm high</t>
  </si>
  <si>
    <t>Precast concrete window cill size 260 x 50mm Thick sunk - weathered and throated and bedded and jointed in cement sand mortar</t>
  </si>
  <si>
    <t>Prepare and apply two undercoats and one finishing coat oil paint to steel door</t>
  </si>
  <si>
    <t>Ditto windows</t>
  </si>
  <si>
    <t>Floor Finishes</t>
  </si>
  <si>
    <t>Cement and sand mortar (1:3) in:</t>
  </si>
  <si>
    <t>30mm thick steel trowelled screed</t>
  </si>
  <si>
    <t>100 x 25mm Thick skirting to junction with floor and wall finish</t>
  </si>
  <si>
    <t>Wall Finishes</t>
  </si>
  <si>
    <t>Prepare and apply three coats plastic emulsion paint to:</t>
  </si>
  <si>
    <t xml:space="preserve">SUPPLIES </t>
  </si>
  <si>
    <t>Submersible pump, Grundfos, SP8A - 18, with matching cut-off electrodes, drop cables control panel, all accessories included ( Stand by Pump)</t>
  </si>
  <si>
    <t>each</t>
  </si>
  <si>
    <t>2</t>
  </si>
  <si>
    <t>Pipe, uPVC class D, 5.8 metres long,  90mm  nominal diameter, rated for 10 Bar pressure</t>
  </si>
  <si>
    <t>4</t>
  </si>
  <si>
    <t>TOTAL COST FOR SUPPLIES</t>
  </si>
  <si>
    <t>Pipeline laying and joining works</t>
  </si>
  <si>
    <t>GRAND TOTAL</t>
  </si>
  <si>
    <t xml:space="preserve">PIPELINES - Borehole - Water tank </t>
  </si>
  <si>
    <t>Trenching, laying and backfilling of  pipeline 21/2'' (for 63mm OD uPVC  pipe) for the Pumping mains with 450mm x 600mm trench</t>
  </si>
  <si>
    <t>Inlet pipe</t>
  </si>
  <si>
    <t>3" GI  Bends</t>
  </si>
  <si>
    <t xml:space="preserve"> 3" GI Union</t>
  </si>
  <si>
    <t>3" GI  Sockets</t>
  </si>
  <si>
    <t xml:space="preserve">3" GI  Gate valve </t>
  </si>
  <si>
    <t>3"  GI Nipple</t>
  </si>
  <si>
    <t>3"  GI barrel nipple</t>
  </si>
  <si>
    <t>3" GI pipes</t>
  </si>
  <si>
    <t>3"  GI Elbows</t>
  </si>
  <si>
    <t xml:space="preserve">Outlet pipes </t>
  </si>
  <si>
    <t xml:space="preserve">2"GI Bends </t>
  </si>
  <si>
    <t xml:space="preserve">2" GI Union </t>
  </si>
  <si>
    <t xml:space="preserve">2" GI Sockets </t>
  </si>
  <si>
    <t xml:space="preserve">2" Gate valve </t>
  </si>
  <si>
    <t>2" GI Nipple</t>
  </si>
  <si>
    <t xml:space="preserve"> 2" GI barrel nipple</t>
  </si>
  <si>
    <t>2" GI Pipes</t>
  </si>
  <si>
    <t>2" GI Elbows</t>
  </si>
  <si>
    <t>2"x1" Reducing Bush   GI</t>
  </si>
  <si>
    <t xml:space="preserve">Scour pipes </t>
  </si>
  <si>
    <t xml:space="preserve">2"x4' reducing socket </t>
  </si>
  <si>
    <t>2" GI Bends</t>
  </si>
  <si>
    <t>2" GI Union</t>
  </si>
  <si>
    <t>2" GI Sockets</t>
  </si>
  <si>
    <t xml:space="preserve"> 2"GI Nipple</t>
  </si>
  <si>
    <t>2" GI Barrel Nipple</t>
  </si>
  <si>
    <t>2" GI pipes</t>
  </si>
  <si>
    <r>
      <t>60M</t>
    </r>
    <r>
      <rPr>
        <b/>
        <u/>
        <vertAlign val="superscript"/>
        <sz val="10"/>
        <rFont val="Calibri"/>
        <family val="2"/>
      </rPr>
      <t>3</t>
    </r>
    <r>
      <rPr>
        <b/>
        <u/>
        <sz val="10"/>
        <rFont val="Calibri"/>
        <family val="2"/>
      </rPr>
      <t xml:space="preserve">  ELEVATED STORAGE WATER TANK</t>
    </r>
  </si>
  <si>
    <t>Ground beam,Column base,Tie beam ,Columns</t>
  </si>
  <si>
    <t>250mm thick Walls,250mm thick Base slab 250mm thick Base slab ,200mm thick Cover slab</t>
  </si>
  <si>
    <t>Formwork to sides of column bases ,sides and sofittes of beams, to sofittes of base slab,to sofittes of cover slab, sides of columns,sides of walls</t>
  </si>
  <si>
    <t>Formwork to sides of base slab girth over 150mm but not exceeding 225mm,slab girth over 150mm but not exceeding 225mm</t>
  </si>
  <si>
    <t>15mm internal plaster to cover slab with waterproof cement,internal walls,sides of walls,cover slab,soffits of base slab,beams,columns</t>
  </si>
  <si>
    <t>uPVC pipe class D,  50mm OD, 10 bar, 5.8m length</t>
  </si>
  <si>
    <t>Pipe, Galvanized iron, 5.8 metres long,  1" (50mm)nominal diameter, rated for 14 Bar pressure</t>
  </si>
  <si>
    <t xml:space="preserve">Summary of  Borehole rehabilitation </t>
  </si>
  <si>
    <t xml:space="preserve">Total of  Bore hole rehabilitation </t>
  </si>
  <si>
    <t xml:space="preserve">Assorted fittings </t>
  </si>
  <si>
    <t>SHALLOW WELL REHABILITATION</t>
  </si>
  <si>
    <t>WELL REHABILITATION</t>
  </si>
  <si>
    <t>Excavate for foundation strip commencing at stripped level depth not exceeding 9.50m deep</t>
  </si>
  <si>
    <t>m3</t>
  </si>
  <si>
    <t>Extra-over for excavation in soft rock</t>
  </si>
  <si>
    <t>400mm thick approved natural ground material,Well compacted approved selected material</t>
  </si>
  <si>
    <t>Rubble stone embedded in sand cement mortar (1:4)</t>
  </si>
  <si>
    <t>400 x 200mm stone steps built into wall</t>
  </si>
  <si>
    <t>No.</t>
  </si>
  <si>
    <t>Vibrated Reinforced Concrete class 30(1:1:2) with 20mm thick maximum aggregate size in</t>
  </si>
  <si>
    <t>200mm Thick floor slab,200mm thick wall,200mm thick base slab</t>
  </si>
  <si>
    <t>m2</t>
  </si>
  <si>
    <t>100mm thick perforated reinforced concrete rings reinforced as shown on the drawings</t>
  </si>
  <si>
    <t>Formwork to sides and soffits of beam,sides and soffits of pad,soffits of cover slab,sides of wall,Formwork to edges of base slab over 150mm girth but not exceeding 225mm,base slab over 75mm girth but not exceeding 150mm,cover slab over 75mm girth but not exceeding 150mm,</t>
  </si>
  <si>
    <t xml:space="preserve">200mm Thick masonry walling in cement and sand mortar (1:3),20 mm Thick plaster mixed with Sika or equivalent water proofing admixture,15mm thick rendering </t>
  </si>
  <si>
    <t>LS</t>
  </si>
  <si>
    <t>TOTAL COST OF WELL REHABILITATION</t>
  </si>
  <si>
    <t>Diameter 1.5m ; Average depth of excavation 9m</t>
  </si>
  <si>
    <t xml:space="preserve">Hire of dewatering pump / lifting equipment x 45 day @$50/day </t>
  </si>
  <si>
    <t>Construction of 2 water kiosks</t>
  </si>
  <si>
    <t>50mm blinding layer under foundations,hardcore surfaces</t>
  </si>
  <si>
    <t xml:space="preserve">Formwork to sides of foundation strip girth over 75mm but not exceeding 150mm ,plinth over 150mm but not exceeding 225mm, edges of floor slab girth over 75mm but not exceeding 150mm </t>
  </si>
  <si>
    <t>13 mm Thick mortar rendering with steel float finish to masonry wall,walls and beams,</t>
  </si>
  <si>
    <t>Rendered surfaces and plastered surfaces</t>
  </si>
  <si>
    <t xml:space="preserve">Procure and install, Pipe, Galvanized iron, 5.8 metres long,  3" (75 mm) nominal diameter, rated for 14 Bar pressure in borehole </t>
  </si>
  <si>
    <t>Add 5% contigency</t>
  </si>
  <si>
    <t>District</t>
  </si>
  <si>
    <t>Location</t>
  </si>
  <si>
    <t>Water source</t>
  </si>
  <si>
    <t>Distance</t>
  </si>
  <si>
    <t>HHs</t>
  </si>
  <si>
    <t>Beletxaawo</t>
  </si>
  <si>
    <t>Shirko</t>
  </si>
  <si>
    <t>sahollow wells</t>
  </si>
  <si>
    <t>Garbaharey</t>
  </si>
  <si>
    <t>Dabley</t>
  </si>
  <si>
    <t>Burgudud</t>
  </si>
  <si>
    <t>Anamalay</t>
  </si>
  <si>
    <t>Bura</t>
  </si>
  <si>
    <t>Resqode</t>
  </si>
  <si>
    <t>Luuq</t>
  </si>
  <si>
    <t>Boholgaras</t>
  </si>
  <si>
    <t>Qoney</t>
  </si>
  <si>
    <t>Cusbo</t>
  </si>
  <si>
    <t>Godey</t>
  </si>
  <si>
    <t>Total</t>
  </si>
  <si>
    <t>Luuq town</t>
  </si>
  <si>
    <t>Wells</t>
  </si>
  <si>
    <t>500m</t>
  </si>
  <si>
    <t>Garbaharrey</t>
  </si>
  <si>
    <t>Garbaharrey town</t>
  </si>
  <si>
    <t>600m</t>
  </si>
  <si>
    <t xml:space="preserve">Beletxaawo </t>
  </si>
  <si>
    <t>Beletxaawo town</t>
  </si>
  <si>
    <t>5km</t>
  </si>
  <si>
    <t>Bore hole rehabilitation</t>
  </si>
  <si>
    <t xml:space="preserve">Gedo project locations </t>
  </si>
  <si>
    <t>Nr.</t>
  </si>
  <si>
    <t>Settlement</t>
  </si>
  <si>
    <t>Region</t>
  </si>
  <si>
    <t>Gedo</t>
  </si>
  <si>
    <t>Anamaley</t>
  </si>
  <si>
    <t>Maracade</t>
  </si>
  <si>
    <t>Madawaje</t>
  </si>
  <si>
    <t>Degsharif</t>
  </si>
  <si>
    <t>Sirko</t>
  </si>
  <si>
    <t>Carabo</t>
  </si>
  <si>
    <t>Haroo</t>
  </si>
  <si>
    <t>Ceeldheer</t>
  </si>
  <si>
    <t>Lolays</t>
  </si>
  <si>
    <t>Karaban</t>
  </si>
  <si>
    <t>Biyacade</t>
  </si>
  <si>
    <t>TOTAL COST FOR WATER KIOSK</t>
  </si>
  <si>
    <r>
      <t>TOTAL COST OF 60M</t>
    </r>
    <r>
      <rPr>
        <vertAlign val="superscript"/>
        <sz val="10"/>
        <color rgb="FFFF0000"/>
        <rFont val="Calibri"/>
        <family val="2"/>
      </rPr>
      <t xml:space="preserve">3 </t>
    </r>
    <r>
      <rPr>
        <sz val="10"/>
        <color rgb="FFFF0000"/>
        <rFont val="Calibri"/>
        <family val="2"/>
      </rPr>
      <t>ELEVATED STORAGE TANK</t>
    </r>
  </si>
  <si>
    <t>Elevated Concrete Storage tank(25m3)</t>
  </si>
  <si>
    <t>Supplies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</si>
</sst>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_(&quot;$&quot;* \(#,##0.00\);_(&quot;$&quot;* &quot;-&quot;??_);_(@_)"/>
    <numFmt numFmtId="43" formatCode="_(* #,##0.00_);_(* \(#,##0.00\);_(* &quot;-&quot;??_);_(@_)"/>
    <numFmt numFmtId="164" formatCode="_(* #,##0_);_(* \(#,##0\);_(* &quot;-&quot;??_);_(@_)"/>
    <numFmt numFmtId="165" formatCode="_-* #,##0_-;\-* #,##0_-;_-* &quot;-&quot;??_-;_-@_-"/>
    <numFmt numFmtId="166" formatCode="0.0"/>
    <numFmt numFmtId="167" formatCode="_-* #,##0.0_-;\-* #,##0.0_-;_-* &quot;-&quot;??_-;_-@_-"/>
    <numFmt numFmtId="168" formatCode="#,##0.0"/>
    <numFmt numFmtId="169" formatCode="@\ "/>
    <numFmt numFmtId="170" formatCode="#,##0.00\ "/>
    <numFmt numFmtId="171" formatCode="_-* #,##0.00_-;\-* #,##0.00_-;_-* &quot;-&quot;??_-;_-@_-"/>
  </numFmts>
  <fonts count="41" x14ac:knownFonts="1">
    <font>
      <sz val="11"/>
      <color theme="1"/>
      <name val="Calibri"/>
      <family val="2"/>
      <scheme val="minor"/>
    </font>
    <font>
      <sz val="11"/>
      <color theme="1"/>
      <name val="Calibri"/>
      <family val="2"/>
      <scheme val="minor"/>
    </font>
    <font>
      <b/>
      <sz val="10"/>
      <name val="Gill Sans MT"/>
      <family val="2"/>
    </font>
    <font>
      <b/>
      <sz val="10"/>
      <name val="Calibri"/>
      <family val="2"/>
      <scheme val="minor"/>
    </font>
    <font>
      <sz val="10"/>
      <name val="Gill Sans MT"/>
      <family val="2"/>
    </font>
    <font>
      <sz val="10"/>
      <color theme="1"/>
      <name val="Tahoma"/>
      <family val="2"/>
    </font>
    <font>
      <sz val="10"/>
      <name val="Arial"/>
      <family val="2"/>
    </font>
    <font>
      <sz val="10"/>
      <color theme="1"/>
      <name val="Gill Sans MT"/>
      <family val="2"/>
    </font>
    <font>
      <sz val="10"/>
      <name val="Calibri"/>
      <family val="2"/>
      <scheme val="minor"/>
    </font>
    <font>
      <vertAlign val="superscript"/>
      <sz val="10"/>
      <name val="Calibri"/>
      <family val="2"/>
    </font>
    <font>
      <u/>
      <sz val="10"/>
      <name val="Calibri"/>
      <family val="2"/>
      <scheme val="minor"/>
    </font>
    <font>
      <b/>
      <u/>
      <sz val="10"/>
      <name val="Calibri"/>
      <family val="2"/>
      <scheme val="minor"/>
    </font>
    <font>
      <b/>
      <i/>
      <sz val="10"/>
      <name val="Calibri"/>
      <family val="2"/>
      <scheme val="minor"/>
    </font>
    <font>
      <b/>
      <sz val="11"/>
      <color theme="1"/>
      <name val="Gill Sans MT"/>
      <family val="2"/>
    </font>
    <font>
      <b/>
      <u/>
      <vertAlign val="superscript"/>
      <sz val="10"/>
      <name val="Calibri"/>
      <family val="2"/>
    </font>
    <font>
      <b/>
      <u/>
      <sz val="10"/>
      <name val="Calibri"/>
      <family val="2"/>
    </font>
    <font>
      <sz val="10"/>
      <color theme="1"/>
      <name val="Calibri"/>
      <family val="2"/>
      <scheme val="minor"/>
    </font>
    <font>
      <sz val="10"/>
      <color indexed="8"/>
      <name val="Calibri"/>
      <family val="2"/>
      <scheme val="minor"/>
    </font>
    <font>
      <b/>
      <sz val="10"/>
      <color theme="1"/>
      <name val="Calibri"/>
      <family val="2"/>
      <scheme val="minor"/>
    </font>
    <font>
      <b/>
      <sz val="10"/>
      <color indexed="8"/>
      <name val="Calibri"/>
      <family val="2"/>
      <scheme val="minor"/>
    </font>
    <font>
      <b/>
      <sz val="10"/>
      <color rgb="FF000000"/>
      <name val="Arial"/>
      <family val="2"/>
    </font>
    <font>
      <sz val="10"/>
      <name val="Times New Roman"/>
      <family val="1"/>
    </font>
    <font>
      <b/>
      <sz val="10"/>
      <name val="Arial"/>
      <family val="2"/>
    </font>
    <font>
      <sz val="10"/>
      <color rgb="FF000000"/>
      <name val="Arial"/>
      <family val="2"/>
    </font>
    <font>
      <b/>
      <sz val="10"/>
      <name val="Times New Roman"/>
      <family val="1"/>
    </font>
    <font>
      <b/>
      <sz val="12"/>
      <name val="Times New Roman"/>
      <family val="1"/>
    </font>
    <font>
      <sz val="12"/>
      <name val="Times New Roman"/>
      <family val="1"/>
    </font>
    <font>
      <u/>
      <sz val="10"/>
      <color rgb="FF000000"/>
      <name val="Arial"/>
      <family val="2"/>
    </font>
    <font>
      <b/>
      <sz val="11"/>
      <name val="Times New Roman"/>
      <family val="1"/>
    </font>
    <font>
      <sz val="11"/>
      <name val="Times New Roman"/>
      <family val="1"/>
    </font>
    <font>
      <b/>
      <sz val="11"/>
      <color theme="1"/>
      <name val="Calibri"/>
      <family val="2"/>
      <scheme val="minor"/>
    </font>
    <font>
      <sz val="10"/>
      <color theme="3" tint="-0.249977111117893"/>
      <name val="Arial"/>
      <family val="2"/>
    </font>
    <font>
      <b/>
      <sz val="10"/>
      <color theme="3" tint="-0.249977111117893"/>
      <name val="Arial"/>
      <family val="2"/>
    </font>
    <font>
      <sz val="10"/>
      <color rgb="FFFF0000"/>
      <name val="Calibri"/>
      <family val="2"/>
      <scheme val="minor"/>
    </font>
    <font>
      <b/>
      <sz val="10"/>
      <color rgb="FFFF0000"/>
      <name val="Calibri"/>
      <family val="2"/>
      <scheme val="minor"/>
    </font>
    <font>
      <sz val="10"/>
      <color rgb="FFFF0000"/>
      <name val="Gill Sans MT"/>
      <family val="2"/>
    </font>
    <font>
      <b/>
      <sz val="10"/>
      <color rgb="FFFF0000"/>
      <name val="Gill Sans MT"/>
      <family val="2"/>
    </font>
    <font>
      <vertAlign val="superscript"/>
      <sz val="10"/>
      <color rgb="FFFF0000"/>
      <name val="Calibri"/>
      <family val="2"/>
    </font>
    <font>
      <sz val="10"/>
      <color rgb="FFFF0000"/>
      <name val="Calibri"/>
      <family val="2"/>
    </font>
    <font>
      <b/>
      <sz val="11"/>
      <color rgb="FFFF0000"/>
      <name val="Gill Sans MT"/>
      <family val="2"/>
    </font>
    <font>
      <b/>
      <sz val="10"/>
      <color rgb="FFFF0000"/>
      <name val="Arial"/>
      <family val="2"/>
    </font>
  </fonts>
  <fills count="11">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0.249977111117893"/>
        <bgColor indexed="64"/>
      </patternFill>
    </fill>
    <fill>
      <patternFill patternType="solid">
        <fgColor theme="9" tint="0.59999389629810485"/>
        <bgColor indexed="64"/>
      </patternFill>
    </fill>
    <fill>
      <patternFill patternType="solid">
        <fgColor indexed="43"/>
        <bgColor indexed="64"/>
      </patternFill>
    </fill>
    <fill>
      <patternFill patternType="solid">
        <fgColor rgb="FFFFFF00"/>
        <bgColor indexed="64"/>
      </patternFill>
    </fill>
    <fill>
      <patternFill patternType="solid">
        <fgColor rgb="FF00B0F0"/>
        <bgColor indexed="64"/>
      </patternFill>
    </fill>
    <fill>
      <patternFill patternType="solid">
        <fgColor rgb="FF00B050"/>
        <bgColor indexed="64"/>
      </patternFill>
    </fill>
    <fill>
      <patternFill patternType="solid">
        <fgColor theme="3"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medium">
        <color theme="3" tint="-0.24994659260841701"/>
      </left>
      <right style="thin">
        <color theme="3" tint="-0.24994659260841701"/>
      </right>
      <top style="thin">
        <color theme="3" tint="-0.24994659260841701"/>
      </top>
      <bottom style="thin">
        <color theme="3" tint="-0.24994659260841701"/>
      </bottom>
      <diagonal/>
    </border>
    <border>
      <left/>
      <right/>
      <top/>
      <bottom style="thin">
        <color indexed="64"/>
      </bottom>
      <diagonal/>
    </border>
  </borders>
  <cellStyleXfs count="6">
    <xf numFmtId="0" fontId="0" fillId="0" borderId="0"/>
    <xf numFmtId="43" fontId="1"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44" fontId="6" fillId="0" borderId="0" applyFont="0" applyFill="0" applyBorder="0" applyAlignment="0" applyProtection="0"/>
  </cellStyleXfs>
  <cellXfs count="170">
    <xf numFmtId="0" fontId="0" fillId="0" borderId="0" xfId="0"/>
    <xf numFmtId="0" fontId="0" fillId="0" borderId="1" xfId="0" applyBorder="1"/>
    <xf numFmtId="0" fontId="3" fillId="2" borderId="1" xfId="0" applyFont="1" applyFill="1" applyBorder="1" applyAlignment="1">
      <alignment vertical="top"/>
    </xf>
    <xf numFmtId="0" fontId="4"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164" fontId="4" fillId="2" borderId="1" xfId="1" applyNumberFormat="1" applyFont="1" applyFill="1" applyBorder="1" applyAlignment="1">
      <alignment horizontal="center" vertical="top" wrapText="1"/>
    </xf>
    <xf numFmtId="43" fontId="4" fillId="2" borderId="1" xfId="1" applyFont="1" applyFill="1" applyBorder="1" applyAlignment="1">
      <alignment vertical="top"/>
    </xf>
    <xf numFmtId="43" fontId="0" fillId="0" borderId="0" xfId="0" applyNumberFormat="1"/>
    <xf numFmtId="0" fontId="4" fillId="2" borderId="1" xfId="0" applyFont="1" applyFill="1" applyBorder="1" applyAlignment="1">
      <alignment horizontal="center" vertical="top"/>
    </xf>
    <xf numFmtId="164" fontId="4" fillId="2" borderId="1" xfId="1" applyNumberFormat="1" applyFont="1" applyFill="1" applyBorder="1" applyAlignment="1">
      <alignment vertical="top"/>
    </xf>
    <xf numFmtId="0" fontId="2" fillId="2" borderId="1" xfId="0" applyFont="1" applyFill="1" applyBorder="1" applyAlignment="1">
      <alignment horizontal="left" vertical="top" wrapText="1"/>
    </xf>
    <xf numFmtId="0" fontId="7" fillId="0" borderId="1" xfId="0" applyFont="1" applyBorder="1"/>
    <xf numFmtId="166" fontId="8" fillId="2" borderId="1" xfId="0" applyNumberFormat="1" applyFont="1" applyFill="1" applyBorder="1" applyAlignment="1">
      <alignment vertical="top"/>
    </xf>
    <xf numFmtId="0" fontId="3" fillId="2" borderId="1" xfId="0" applyFont="1" applyFill="1" applyBorder="1" applyAlignment="1">
      <alignment vertical="top" wrapText="1"/>
    </xf>
    <xf numFmtId="0" fontId="8" fillId="2" borderId="1" xfId="0" applyFont="1" applyFill="1" applyBorder="1" applyAlignment="1">
      <alignment horizontal="center" vertical="top"/>
    </xf>
    <xf numFmtId="165" fontId="8" fillId="2" borderId="1" xfId="2" applyNumberFormat="1" applyFont="1" applyFill="1" applyBorder="1" applyAlignment="1">
      <alignment vertical="top"/>
    </xf>
    <xf numFmtId="2" fontId="8" fillId="2" borderId="1" xfId="0" applyNumberFormat="1" applyFont="1" applyFill="1" applyBorder="1" applyAlignment="1">
      <alignment vertical="top"/>
    </xf>
    <xf numFmtId="0" fontId="8" fillId="2" borderId="1" xfId="0" applyFont="1" applyFill="1" applyBorder="1" applyAlignment="1">
      <alignment vertical="top" wrapText="1"/>
    </xf>
    <xf numFmtId="43" fontId="8" fillId="2" borderId="1" xfId="1" applyFont="1" applyFill="1" applyBorder="1" applyAlignment="1">
      <alignment vertical="top"/>
    </xf>
    <xf numFmtId="0" fontId="10" fillId="2" borderId="1" xfId="0" applyFont="1" applyFill="1" applyBorder="1" applyAlignment="1">
      <alignment vertical="top" wrapText="1"/>
    </xf>
    <xf numFmtId="0" fontId="4" fillId="2" borderId="1" xfId="0" applyFont="1" applyFill="1" applyBorder="1" applyAlignment="1">
      <alignment vertical="top"/>
    </xf>
    <xf numFmtId="0" fontId="2" fillId="2" borderId="1" xfId="0" applyFont="1" applyFill="1" applyBorder="1" applyAlignment="1">
      <alignment vertical="top"/>
    </xf>
    <xf numFmtId="166" fontId="2" fillId="2" borderId="1" xfId="0" applyNumberFormat="1" applyFont="1" applyFill="1" applyBorder="1" applyAlignment="1">
      <alignment vertical="top"/>
    </xf>
    <xf numFmtId="0" fontId="4" fillId="2" borderId="1" xfId="0" applyNumberFormat="1" applyFont="1" applyFill="1" applyBorder="1" applyAlignment="1" applyProtection="1">
      <alignment vertical="top" wrapText="1"/>
    </xf>
    <xf numFmtId="2" fontId="4" fillId="2" borderId="1" xfId="0" applyNumberFormat="1" applyFont="1" applyFill="1" applyBorder="1" applyAlignment="1" applyProtection="1">
      <alignment vertical="top" wrapText="1"/>
    </xf>
    <xf numFmtId="43" fontId="4" fillId="2" borderId="1" xfId="1" applyFont="1" applyFill="1" applyBorder="1" applyAlignment="1" applyProtection="1">
      <alignment vertical="top" wrapText="1"/>
    </xf>
    <xf numFmtId="169" fontId="4" fillId="2" borderId="1" xfId="0" applyNumberFormat="1" applyFont="1" applyFill="1" applyBorder="1" applyAlignment="1">
      <alignment horizontal="right" vertical="top"/>
    </xf>
    <xf numFmtId="0" fontId="4" fillId="2" borderId="1" xfId="0" applyFont="1" applyFill="1" applyBorder="1" applyAlignment="1">
      <alignment vertical="top" wrapText="1"/>
    </xf>
    <xf numFmtId="166" fontId="4" fillId="2" borderId="1" xfId="0" applyNumberFormat="1" applyFont="1" applyFill="1" applyBorder="1" applyAlignment="1">
      <alignment horizontal="right" vertical="top" wrapText="1"/>
    </xf>
    <xf numFmtId="170" fontId="4" fillId="2" borderId="1" xfId="0" applyNumberFormat="1" applyFont="1" applyFill="1" applyBorder="1" applyAlignment="1">
      <alignment vertical="top"/>
    </xf>
    <xf numFmtId="0" fontId="13" fillId="0" borderId="1" xfId="0" applyFont="1" applyBorder="1"/>
    <xf numFmtId="43" fontId="2" fillId="2" borderId="1" xfId="0" applyNumberFormat="1" applyFont="1" applyFill="1" applyBorder="1" applyAlignment="1">
      <alignment vertical="top"/>
    </xf>
    <xf numFmtId="43" fontId="4" fillId="2" borderId="1" xfId="0" applyNumberFormat="1" applyFont="1" applyFill="1" applyBorder="1" applyAlignment="1">
      <alignment horizontal="left" vertical="top"/>
    </xf>
    <xf numFmtId="43" fontId="2" fillId="2" borderId="1" xfId="0" applyNumberFormat="1" applyFont="1" applyFill="1" applyBorder="1" applyAlignment="1">
      <alignment horizontal="left" vertical="top"/>
    </xf>
    <xf numFmtId="0" fontId="2" fillId="2" borderId="1" xfId="0" applyNumberFormat="1" applyFont="1" applyFill="1" applyBorder="1" applyAlignment="1" applyProtection="1">
      <alignment vertical="top" wrapText="1"/>
    </xf>
    <xf numFmtId="0" fontId="3" fillId="2" borderId="2" xfId="0" applyFont="1" applyFill="1" applyBorder="1" applyAlignment="1">
      <alignment horizontal="center" vertical="top" wrapText="1"/>
    </xf>
    <xf numFmtId="0" fontId="11" fillId="2" borderId="3" xfId="0" applyFont="1" applyFill="1" applyBorder="1" applyAlignment="1">
      <alignment horizontal="left" vertical="top" wrapText="1"/>
    </xf>
    <xf numFmtId="0" fontId="3" fillId="2" borderId="3" xfId="0" applyFont="1" applyFill="1" applyBorder="1" applyAlignment="1">
      <alignment horizontal="center" vertical="top" wrapText="1"/>
    </xf>
    <xf numFmtId="166" fontId="3" fillId="2" borderId="3" xfId="0" applyNumberFormat="1" applyFont="1" applyFill="1" applyBorder="1" applyAlignment="1">
      <alignment horizontal="center" vertical="top" wrapText="1"/>
    </xf>
    <xf numFmtId="166" fontId="8" fillId="2" borderId="1" xfId="2" applyNumberFormat="1" applyFont="1" applyFill="1" applyBorder="1" applyAlignment="1">
      <alignment vertical="top"/>
    </xf>
    <xf numFmtId="0" fontId="10" fillId="2" borderId="2" xfId="0" applyFont="1" applyFill="1" applyBorder="1" applyAlignment="1">
      <alignment vertical="top" wrapText="1"/>
    </xf>
    <xf numFmtId="0" fontId="8" fillId="2" borderId="2" xfId="0" applyFont="1" applyFill="1" applyBorder="1" applyAlignment="1">
      <alignment horizontal="center" vertical="top"/>
    </xf>
    <xf numFmtId="166" fontId="8" fillId="2" borderId="0" xfId="2" applyNumberFormat="1" applyFont="1" applyFill="1" applyBorder="1" applyAlignment="1">
      <alignment vertical="top"/>
    </xf>
    <xf numFmtId="165" fontId="8" fillId="2" borderId="2" xfId="2" applyNumberFormat="1" applyFont="1" applyFill="1" applyBorder="1" applyAlignment="1">
      <alignment vertical="top"/>
    </xf>
    <xf numFmtId="2" fontId="8" fillId="2" borderId="4" xfId="0" applyNumberFormat="1" applyFont="1" applyFill="1" applyBorder="1" applyAlignment="1">
      <alignment horizontal="center" vertical="top"/>
    </xf>
    <xf numFmtId="0" fontId="8" fillId="2" borderId="2" xfId="0" applyFont="1" applyFill="1" applyBorder="1" applyAlignment="1">
      <alignment vertical="top" wrapText="1"/>
    </xf>
    <xf numFmtId="43" fontId="8" fillId="2" borderId="2" xfId="1" applyFont="1" applyFill="1" applyBorder="1" applyAlignment="1">
      <alignment vertical="top"/>
    </xf>
    <xf numFmtId="166" fontId="8" fillId="2" borderId="4" xfId="0" applyNumberFormat="1" applyFont="1" applyFill="1" applyBorder="1" applyAlignment="1">
      <alignment horizontal="center" vertical="top"/>
    </xf>
    <xf numFmtId="166" fontId="8" fillId="2" borderId="1" xfId="0" quotePrefix="1" applyNumberFormat="1" applyFont="1" applyFill="1" applyBorder="1" applyAlignment="1">
      <alignment horizontal="center" vertical="top"/>
    </xf>
    <xf numFmtId="0" fontId="8" fillId="2" borderId="4" xfId="0" applyFont="1" applyFill="1" applyBorder="1" applyAlignment="1">
      <alignment horizontal="center" vertical="top"/>
    </xf>
    <xf numFmtId="0" fontId="16" fillId="0" borderId="1" xfId="0" applyFont="1" applyBorder="1" applyAlignment="1">
      <alignment horizontal="center" vertical="top"/>
    </xf>
    <xf numFmtId="0" fontId="3" fillId="0" borderId="1" xfId="0" applyFont="1" applyBorder="1" applyAlignment="1">
      <alignment vertical="top" wrapText="1"/>
    </xf>
    <xf numFmtId="0" fontId="8" fillId="0" borderId="1" xfId="0" applyFont="1" applyBorder="1" applyAlignment="1">
      <alignment horizontal="center" vertical="top"/>
    </xf>
    <xf numFmtId="165" fontId="17" fillId="0" borderId="1" xfId="2" applyNumberFormat="1" applyFont="1" applyBorder="1" applyAlignment="1">
      <alignment vertical="top"/>
    </xf>
    <xf numFmtId="165" fontId="16" fillId="0" borderId="1" xfId="2" applyNumberFormat="1" applyFont="1" applyBorder="1" applyAlignment="1">
      <alignment vertical="top"/>
    </xf>
    <xf numFmtId="43" fontId="16" fillId="0" borderId="1" xfId="1" applyFont="1" applyBorder="1" applyAlignment="1">
      <alignment vertical="top"/>
    </xf>
    <xf numFmtId="0" fontId="18" fillId="0" borderId="1" xfId="0" applyFont="1" applyBorder="1" applyAlignment="1">
      <alignment horizontal="center" vertical="top"/>
    </xf>
    <xf numFmtId="0" fontId="8" fillId="0" borderId="1" xfId="0" applyFont="1" applyBorder="1" applyAlignment="1">
      <alignment vertical="top" wrapText="1"/>
    </xf>
    <xf numFmtId="165" fontId="19" fillId="0" borderId="1" xfId="2" applyNumberFormat="1" applyFont="1" applyBorder="1" applyAlignment="1">
      <alignment vertical="top"/>
    </xf>
    <xf numFmtId="0" fontId="3" fillId="2" borderId="5" xfId="0" applyFont="1" applyFill="1" applyBorder="1" applyAlignment="1">
      <alignment vertical="top" wrapText="1"/>
    </xf>
    <xf numFmtId="0" fontId="8" fillId="2" borderId="5" xfId="0" applyFont="1" applyFill="1" applyBorder="1" applyAlignment="1">
      <alignment horizontal="center" vertical="top"/>
    </xf>
    <xf numFmtId="166" fontId="8" fillId="2" borderId="5" xfId="2" applyNumberFormat="1" applyFont="1" applyFill="1" applyBorder="1" applyAlignment="1">
      <alignment vertical="top"/>
    </xf>
    <xf numFmtId="165" fontId="8" fillId="2" borderId="5" xfId="2" applyNumberFormat="1" applyFont="1" applyFill="1" applyBorder="1" applyAlignment="1">
      <alignment vertical="top"/>
    </xf>
    <xf numFmtId="43" fontId="8" fillId="2" borderId="5" xfId="1" applyFont="1" applyFill="1" applyBorder="1" applyAlignment="1">
      <alignment vertical="top"/>
    </xf>
    <xf numFmtId="2" fontId="8" fillId="2" borderId="1" xfId="0" applyNumberFormat="1" applyFont="1" applyFill="1" applyBorder="1" applyAlignment="1">
      <alignment horizontal="center" vertical="top"/>
    </xf>
    <xf numFmtId="0" fontId="11" fillId="2" borderId="1" xfId="0" applyFont="1" applyFill="1" applyBorder="1" applyAlignment="1">
      <alignment vertical="top" wrapText="1"/>
    </xf>
    <xf numFmtId="0" fontId="4" fillId="2" borderId="1" xfId="0" applyFont="1" applyFill="1" applyBorder="1" applyAlignment="1">
      <alignment horizontal="right" vertical="top"/>
    </xf>
    <xf numFmtId="0" fontId="6" fillId="0" borderId="0" xfId="4" applyFont="1" applyFill="1" applyBorder="1"/>
    <xf numFmtId="0" fontId="21" fillId="0" borderId="0" xfId="4" applyFont="1" applyFill="1" applyBorder="1" applyAlignment="1">
      <alignment vertical="top" wrapText="1"/>
    </xf>
    <xf numFmtId="0" fontId="22" fillId="0" borderId="1" xfId="4" applyFont="1" applyFill="1" applyBorder="1" applyAlignment="1">
      <alignment horizontal="center" wrapText="1"/>
    </xf>
    <xf numFmtId="0" fontId="20" fillId="0" borderId="1" xfId="4" applyFont="1" applyFill="1" applyBorder="1" applyAlignment="1">
      <alignment horizontal="center" wrapText="1"/>
    </xf>
    <xf numFmtId="0" fontId="22" fillId="0" borderId="2" xfId="4" applyFont="1" applyFill="1" applyBorder="1" applyAlignment="1">
      <alignment horizontal="center" wrapText="1"/>
    </xf>
    <xf numFmtId="0" fontId="20" fillId="0" borderId="2" xfId="4" applyFont="1" applyFill="1" applyBorder="1" applyAlignment="1">
      <alignment horizontal="center" wrapText="1"/>
    </xf>
    <xf numFmtId="0" fontId="20" fillId="0" borderId="2" xfId="4" applyFont="1" applyFill="1" applyBorder="1" applyAlignment="1">
      <alignment horizontal="right" wrapText="1"/>
    </xf>
    <xf numFmtId="0" fontId="20" fillId="0" borderId="1" xfId="4" applyFont="1" applyFill="1" applyBorder="1" applyAlignment="1">
      <alignment wrapText="1"/>
    </xf>
    <xf numFmtId="0" fontId="20" fillId="0" borderId="1" xfId="4" applyFont="1" applyFill="1" applyBorder="1" applyAlignment="1">
      <alignment horizontal="right" wrapText="1"/>
    </xf>
    <xf numFmtId="0" fontId="22" fillId="0" borderId="2" xfId="4" applyFont="1" applyFill="1" applyBorder="1" applyAlignment="1">
      <alignment horizontal="center"/>
    </xf>
    <xf numFmtId="0" fontId="23" fillId="0" borderId="2" xfId="4" applyFont="1" applyFill="1" applyBorder="1" applyAlignment="1">
      <alignment wrapText="1"/>
    </xf>
    <xf numFmtId="0" fontId="23" fillId="0" borderId="2" xfId="4" applyFont="1" applyFill="1" applyBorder="1" applyAlignment="1">
      <alignment horizontal="center"/>
    </xf>
    <xf numFmtId="165" fontId="23" fillId="0" borderId="2" xfId="3" applyNumberFormat="1" applyFont="1" applyFill="1" applyBorder="1" applyAlignment="1">
      <alignment horizontal="right"/>
    </xf>
    <xf numFmtId="165" fontId="6" fillId="0" borderId="2" xfId="3" applyNumberFormat="1" applyFont="1" applyFill="1" applyBorder="1"/>
    <xf numFmtId="0" fontId="24" fillId="0" borderId="0" xfId="4" applyFont="1" applyFill="1" applyBorder="1" applyAlignment="1">
      <alignment vertical="top" wrapText="1"/>
    </xf>
    <xf numFmtId="166" fontId="6" fillId="0" borderId="1" xfId="4" applyNumberFormat="1" applyFont="1" applyFill="1" applyBorder="1"/>
    <xf numFmtId="0" fontId="23" fillId="0" borderId="1" xfId="4" applyFont="1" applyFill="1" applyBorder="1" applyAlignment="1">
      <alignment horizontal="center"/>
    </xf>
    <xf numFmtId="165" fontId="23" fillId="0" borderId="1" xfId="3" applyNumberFormat="1" applyFont="1" applyFill="1" applyBorder="1"/>
    <xf numFmtId="165" fontId="6" fillId="0" borderId="1" xfId="3" applyNumberFormat="1" applyFont="1" applyFill="1" applyBorder="1"/>
    <xf numFmtId="0" fontId="25" fillId="0" borderId="0" xfId="4" applyFont="1" applyFill="1" applyBorder="1" applyAlignment="1">
      <alignment vertical="top" wrapText="1"/>
    </xf>
    <xf numFmtId="0" fontId="26" fillId="0" borderId="0" xfId="4" applyFont="1" applyFill="1" applyBorder="1" applyAlignment="1">
      <alignment vertical="top" wrapText="1"/>
    </xf>
    <xf numFmtId="2" fontId="6" fillId="0" borderId="4" xfId="4" applyNumberFormat="1" applyFont="1" applyFill="1" applyBorder="1"/>
    <xf numFmtId="0" fontId="27" fillId="0" borderId="2" xfId="4" applyFont="1" applyFill="1" applyBorder="1" applyAlignment="1">
      <alignment wrapText="1"/>
    </xf>
    <xf numFmtId="165" fontId="23" fillId="0" borderId="0" xfId="3" applyNumberFormat="1" applyFont="1" applyFill="1" applyBorder="1"/>
    <xf numFmtId="167" fontId="6" fillId="0" borderId="2" xfId="3" applyNumberFormat="1" applyFont="1" applyFill="1" applyBorder="1" applyProtection="1">
      <protection locked="0"/>
    </xf>
    <xf numFmtId="165" fontId="6" fillId="0" borderId="2" xfId="3" applyNumberFormat="1" applyFont="1" applyFill="1" applyBorder="1" applyProtection="1">
      <protection locked="0"/>
    </xf>
    <xf numFmtId="165" fontId="6" fillId="3" borderId="2" xfId="3" applyNumberFormat="1" applyFont="1" applyFill="1" applyBorder="1" applyProtection="1">
      <protection locked="0"/>
    </xf>
    <xf numFmtId="166" fontId="6" fillId="0" borderId="1" xfId="4" quotePrefix="1" applyNumberFormat="1" applyFont="1" applyFill="1" applyBorder="1"/>
    <xf numFmtId="166" fontId="6" fillId="0" borderId="4" xfId="4" applyNumberFormat="1" applyFont="1" applyFill="1" applyBorder="1"/>
    <xf numFmtId="0" fontId="28" fillId="0" borderId="0" xfId="4" applyFont="1" applyFill="1" applyBorder="1" applyAlignment="1">
      <alignment vertical="top" wrapText="1"/>
    </xf>
    <xf numFmtId="171" fontId="6" fillId="0" borderId="2" xfId="3" applyNumberFormat="1" applyFont="1" applyFill="1" applyBorder="1" applyProtection="1">
      <protection locked="0"/>
    </xf>
    <xf numFmtId="0" fontId="29" fillId="0" borderId="0" xfId="4" applyFont="1" applyFill="1" applyBorder="1" applyAlignment="1">
      <alignment vertical="top" wrapText="1"/>
    </xf>
    <xf numFmtId="0" fontId="6" fillId="0" borderId="4" xfId="4" applyFont="1" applyFill="1" applyBorder="1"/>
    <xf numFmtId="0" fontId="20" fillId="0" borderId="2" xfId="4" applyFont="1" applyFill="1" applyBorder="1" applyAlignment="1">
      <alignment wrapText="1"/>
    </xf>
    <xf numFmtId="165" fontId="6" fillId="0" borderId="0" xfId="4" applyNumberFormat="1" applyFont="1" applyFill="1" applyBorder="1"/>
    <xf numFmtId="0" fontId="6" fillId="0" borderId="2" xfId="4" applyFont="1" applyFill="1" applyBorder="1" applyAlignment="1">
      <alignment wrapText="1"/>
    </xf>
    <xf numFmtId="0" fontId="6" fillId="0" borderId="2" xfId="4" applyFont="1" applyFill="1" applyBorder="1" applyAlignment="1">
      <alignment horizontal="center"/>
    </xf>
    <xf numFmtId="165" fontId="6" fillId="0" borderId="0" xfId="3" applyNumberFormat="1" applyFont="1" applyFill="1" applyBorder="1"/>
    <xf numFmtId="0" fontId="6" fillId="0" borderId="1" xfId="4" applyFont="1" applyFill="1" applyBorder="1"/>
    <xf numFmtId="0" fontId="5" fillId="0" borderId="1" xfId="0" applyFont="1" applyFill="1" applyBorder="1" applyAlignment="1">
      <alignment wrapText="1"/>
    </xf>
    <xf numFmtId="0" fontId="5" fillId="0" borderId="1" xfId="0" applyFont="1" applyFill="1" applyBorder="1"/>
    <xf numFmtId="0" fontId="23" fillId="0" borderId="0" xfId="4" applyFont="1" applyFill="1" applyBorder="1"/>
    <xf numFmtId="0" fontId="23" fillId="0" borderId="0" xfId="4" applyFont="1" applyFill="1" applyBorder="1" applyAlignment="1">
      <alignment horizontal="center"/>
    </xf>
    <xf numFmtId="0" fontId="23" fillId="0" borderId="0" xfId="4" applyFont="1" applyFill="1" applyBorder="1" applyAlignment="1">
      <alignment horizontal="right"/>
    </xf>
    <xf numFmtId="0" fontId="8" fillId="0" borderId="1" xfId="0" applyFont="1" applyFill="1" applyBorder="1" applyAlignment="1">
      <alignment vertical="top"/>
    </xf>
    <xf numFmtId="0" fontId="3" fillId="0" borderId="1" xfId="0" applyFont="1" applyFill="1" applyBorder="1" applyAlignment="1">
      <alignment horizontal="left" vertical="top"/>
    </xf>
    <xf numFmtId="0" fontId="3" fillId="4" borderId="1" xfId="0" applyFont="1" applyFill="1" applyBorder="1" applyAlignment="1">
      <alignment vertical="top"/>
    </xf>
    <xf numFmtId="166" fontId="3" fillId="0" borderId="1" xfId="0" applyNumberFormat="1" applyFont="1" applyFill="1" applyBorder="1" applyAlignment="1">
      <alignment horizontal="center" vertical="top"/>
    </xf>
    <xf numFmtId="0" fontId="3" fillId="0" borderId="1" xfId="0" applyFont="1" applyFill="1" applyBorder="1" applyAlignment="1">
      <alignment vertical="top" wrapText="1"/>
    </xf>
    <xf numFmtId="0" fontId="8" fillId="0" borderId="1" xfId="0" applyFont="1" applyFill="1" applyBorder="1" applyAlignment="1">
      <alignment horizontal="center" vertical="top"/>
    </xf>
    <xf numFmtId="168" fontId="8" fillId="0" borderId="1" xfId="2" applyNumberFormat="1" applyFont="1" applyFill="1" applyBorder="1" applyAlignment="1">
      <alignment vertical="top"/>
    </xf>
    <xf numFmtId="165" fontId="8" fillId="0" borderId="1" xfId="2" applyNumberFormat="1" applyFont="1" applyFill="1" applyBorder="1" applyAlignment="1">
      <alignment vertical="top"/>
    </xf>
    <xf numFmtId="166" fontId="8" fillId="0" borderId="1" xfId="0" applyNumberFormat="1" applyFont="1" applyFill="1" applyBorder="1" applyAlignment="1">
      <alignment vertical="top"/>
    </xf>
    <xf numFmtId="2" fontId="8" fillId="0" borderId="1" xfId="0" applyNumberFormat="1" applyFont="1" applyFill="1" applyBorder="1" applyAlignment="1">
      <alignment vertical="top"/>
    </xf>
    <xf numFmtId="0" fontId="10" fillId="0" borderId="1" xfId="0" applyFont="1" applyFill="1" applyBorder="1" applyAlignment="1">
      <alignment vertical="top" wrapText="1"/>
    </xf>
    <xf numFmtId="0" fontId="8" fillId="0" borderId="1" xfId="0" applyFont="1" applyFill="1" applyBorder="1" applyAlignment="1">
      <alignment vertical="top" wrapText="1"/>
    </xf>
    <xf numFmtId="165" fontId="8" fillId="0" borderId="1" xfId="3" applyNumberFormat="1" applyFont="1" applyFill="1" applyBorder="1" applyAlignment="1" applyProtection="1">
      <alignment vertical="top"/>
      <protection locked="0"/>
    </xf>
    <xf numFmtId="43" fontId="8" fillId="0" borderId="1" xfId="1" applyFont="1" applyFill="1" applyBorder="1" applyAlignment="1">
      <alignment vertical="top"/>
    </xf>
    <xf numFmtId="166" fontId="8" fillId="0" borderId="1" xfId="0" quotePrefix="1" applyNumberFormat="1" applyFont="1" applyFill="1" applyBorder="1" applyAlignment="1">
      <alignment vertical="top"/>
    </xf>
    <xf numFmtId="0" fontId="11" fillId="0" borderId="1" xfId="0" applyFont="1" applyFill="1" applyBorder="1" applyAlignment="1">
      <alignment vertical="top" wrapText="1"/>
    </xf>
    <xf numFmtId="166" fontId="3" fillId="0" borderId="1" xfId="0" applyNumberFormat="1" applyFont="1" applyFill="1" applyBorder="1" applyAlignment="1">
      <alignment vertical="top"/>
    </xf>
    <xf numFmtId="4" fontId="8" fillId="0" borderId="1" xfId="2" applyNumberFormat="1" applyFont="1" applyFill="1" applyBorder="1" applyAlignment="1">
      <alignment vertical="top"/>
    </xf>
    <xf numFmtId="0" fontId="12" fillId="0" borderId="1" xfId="0" applyFont="1" applyFill="1" applyBorder="1" applyAlignment="1">
      <alignment vertical="top" wrapText="1"/>
    </xf>
    <xf numFmtId="0" fontId="6" fillId="5" borderId="1" xfId="4" applyFill="1" applyBorder="1"/>
    <xf numFmtId="0" fontId="6" fillId="0" borderId="1" xfId="4" applyBorder="1"/>
    <xf numFmtId="0" fontId="22" fillId="0" borderId="1" xfId="4" applyFont="1" applyBorder="1"/>
    <xf numFmtId="0" fontId="6" fillId="0" borderId="1" xfId="4" applyFont="1" applyBorder="1"/>
    <xf numFmtId="0" fontId="0" fillId="0" borderId="0" xfId="0"/>
    <xf numFmtId="0" fontId="32" fillId="6" borderId="6" xfId="4" applyFont="1" applyFill="1" applyBorder="1" applyAlignment="1">
      <alignment horizontal="center" vertical="top" wrapText="1"/>
    </xf>
    <xf numFmtId="0" fontId="22" fillId="6" borderId="7" xfId="4" applyFont="1" applyFill="1" applyBorder="1" applyAlignment="1">
      <alignment horizontal="center" vertical="top" wrapText="1"/>
    </xf>
    <xf numFmtId="0" fontId="31" fillId="7" borderId="6" xfId="4" applyFont="1" applyFill="1" applyBorder="1" applyProtection="1">
      <protection locked="0"/>
    </xf>
    <xf numFmtId="0" fontId="22" fillId="0" borderId="1" xfId="4" applyFont="1" applyBorder="1"/>
    <xf numFmtId="0" fontId="31" fillId="8" borderId="6" xfId="4" applyFont="1" applyFill="1" applyBorder="1" applyProtection="1">
      <protection locked="0"/>
    </xf>
    <xf numFmtId="0" fontId="31" fillId="9" borderId="6" xfId="4" applyFont="1" applyFill="1" applyBorder="1" applyProtection="1">
      <protection locked="0"/>
    </xf>
    <xf numFmtId="0" fontId="31" fillId="4" borderId="7" xfId="4" applyFont="1" applyFill="1" applyBorder="1" applyProtection="1">
      <protection locked="0"/>
    </xf>
    <xf numFmtId="0" fontId="33" fillId="10" borderId="1" xfId="0" applyFont="1" applyFill="1" applyBorder="1" applyAlignment="1">
      <alignment vertical="top"/>
    </xf>
    <xf numFmtId="0" fontId="33" fillId="10" borderId="1" xfId="0" applyFont="1" applyFill="1" applyBorder="1" applyAlignment="1">
      <alignment horizontal="center" vertical="top"/>
    </xf>
    <xf numFmtId="168" fontId="33" fillId="10" borderId="1" xfId="2" applyNumberFormat="1" applyFont="1" applyFill="1" applyBorder="1" applyAlignment="1">
      <alignment vertical="top"/>
    </xf>
    <xf numFmtId="165" fontId="33" fillId="10" borderId="1" xfId="2" applyNumberFormat="1" applyFont="1" applyFill="1" applyBorder="1" applyAlignment="1">
      <alignment vertical="top"/>
    </xf>
    <xf numFmtId="0" fontId="35" fillId="10" borderId="1" xfId="0" applyFont="1" applyFill="1" applyBorder="1" applyAlignment="1">
      <alignment vertical="top"/>
    </xf>
    <xf numFmtId="0" fontId="35" fillId="10" borderId="1" xfId="4" applyFont="1" applyFill="1" applyBorder="1" applyAlignment="1">
      <alignment horizontal="left" vertical="top" wrapText="1"/>
    </xf>
    <xf numFmtId="166" fontId="35" fillId="10" borderId="1" xfId="0" applyNumberFormat="1" applyFont="1" applyFill="1" applyBorder="1" applyAlignment="1">
      <alignment vertical="top"/>
    </xf>
    <xf numFmtId="43" fontId="35" fillId="10" borderId="1" xfId="0" applyNumberFormat="1" applyFont="1" applyFill="1" applyBorder="1" applyAlignment="1">
      <alignment vertical="top"/>
    </xf>
    <xf numFmtId="166" fontId="33" fillId="10" borderId="1" xfId="2" applyNumberFormat="1" applyFont="1" applyFill="1" applyBorder="1" applyAlignment="1">
      <alignment vertical="top"/>
    </xf>
    <xf numFmtId="43" fontId="34" fillId="10" borderId="1" xfId="1" applyFont="1" applyFill="1" applyBorder="1" applyAlignment="1">
      <alignment vertical="top"/>
    </xf>
    <xf numFmtId="0" fontId="35" fillId="10" borderId="1" xfId="0" applyFont="1" applyFill="1" applyBorder="1" applyAlignment="1">
      <alignment horizontal="center" vertical="top" wrapText="1"/>
    </xf>
    <xf numFmtId="0" fontId="35" fillId="10" borderId="1" xfId="0" applyFont="1" applyFill="1" applyBorder="1" applyAlignment="1">
      <alignment horizontal="center" vertical="top"/>
    </xf>
    <xf numFmtId="165" fontId="35" fillId="10" borderId="1" xfId="2" applyNumberFormat="1" applyFont="1" applyFill="1" applyBorder="1" applyAlignment="1">
      <alignment vertical="top"/>
    </xf>
    <xf numFmtId="165" fontId="36" fillId="10" borderId="1" xfId="2" applyNumberFormat="1" applyFont="1" applyFill="1" applyBorder="1" applyAlignment="1">
      <alignment vertical="top"/>
    </xf>
    <xf numFmtId="43" fontId="36" fillId="10" borderId="1" xfId="1" applyFont="1" applyFill="1" applyBorder="1" applyAlignment="1">
      <alignment vertical="top"/>
    </xf>
    <xf numFmtId="0" fontId="35" fillId="10" borderId="1" xfId="0" applyFont="1" applyFill="1" applyBorder="1" applyAlignment="1">
      <alignment horizontal="left" vertical="top" wrapText="1"/>
    </xf>
    <xf numFmtId="0" fontId="33" fillId="10" borderId="1" xfId="0" applyFont="1" applyFill="1" applyBorder="1" applyAlignment="1">
      <alignment horizontal="left" vertical="top"/>
    </xf>
    <xf numFmtId="0" fontId="33" fillId="10" borderId="1" xfId="0" applyFont="1" applyFill="1" applyBorder="1" applyAlignment="1">
      <alignment vertical="top" wrapText="1"/>
    </xf>
    <xf numFmtId="43" fontId="35" fillId="2" borderId="1" xfId="0" applyNumberFormat="1" applyFont="1" applyFill="1" applyBorder="1" applyAlignment="1">
      <alignment vertical="top"/>
    </xf>
    <xf numFmtId="43" fontId="39" fillId="0" borderId="1" xfId="0" applyNumberFormat="1" applyFont="1" applyBorder="1"/>
    <xf numFmtId="165" fontId="40" fillId="10" borderId="1" xfId="3" applyNumberFormat="1" applyFont="1" applyFill="1" applyBorder="1"/>
    <xf numFmtId="0" fontId="40" fillId="10" borderId="1" xfId="4" applyFont="1" applyFill="1" applyBorder="1" applyAlignment="1">
      <alignment horizontal="left"/>
    </xf>
    <xf numFmtId="0" fontId="40" fillId="10" borderId="1" xfId="4" applyFont="1" applyFill="1" applyBorder="1"/>
    <xf numFmtId="0" fontId="40" fillId="10" borderId="1" xfId="4" applyFont="1" applyFill="1" applyBorder="1" applyAlignment="1">
      <alignment horizontal="center"/>
    </xf>
    <xf numFmtId="0" fontId="2" fillId="2" borderId="1" xfId="0" applyFont="1" applyFill="1" applyBorder="1" applyAlignment="1">
      <alignment horizontal="justify" vertical="top" wrapText="1"/>
    </xf>
    <xf numFmtId="0" fontId="20" fillId="0" borderId="1" xfId="4" applyFont="1" applyFill="1" applyBorder="1" applyAlignment="1">
      <alignment horizontal="left"/>
    </xf>
    <xf numFmtId="0" fontId="30" fillId="0" borderId="8" xfId="0" applyFont="1" applyBorder="1" applyAlignment="1">
      <alignment horizontal="center"/>
    </xf>
    <xf numFmtId="0" fontId="32" fillId="6" borderId="8" xfId="4" applyFont="1" applyFill="1" applyBorder="1" applyAlignment="1">
      <alignment horizontal="center" vertical="top"/>
    </xf>
  </cellXfs>
  <cellStyles count="6">
    <cellStyle name="Comma" xfId="1" builtinId="3"/>
    <cellStyle name="Comma 2" xfId="2"/>
    <cellStyle name="Comma 2 2" xfId="3"/>
    <cellStyle name="Currency 2" xfId="5"/>
    <cellStyle name="Normal" xfId="0" builtinId="0"/>
    <cellStyle name="Normal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3"/>
  <sheetViews>
    <sheetView topLeftCell="A142" workbookViewId="0">
      <selection activeCell="B151" sqref="B151"/>
    </sheetView>
  </sheetViews>
  <sheetFormatPr defaultColWidth="8.88671875" defaultRowHeight="14.4" x14ac:dyDescent="0.3"/>
  <cols>
    <col min="1" max="1" width="9.33203125" bestFit="1" customWidth="1"/>
    <col min="2" max="2" width="60.5546875" customWidth="1"/>
    <col min="3" max="3" width="4.6640625" bestFit="1" customWidth="1"/>
    <col min="4" max="4" width="7.6640625" customWidth="1"/>
    <col min="5" max="5" width="9.33203125" bestFit="1" customWidth="1"/>
    <col min="6" max="6" width="12.44140625" customWidth="1"/>
    <col min="7" max="7" width="11.5546875" bestFit="1" customWidth="1"/>
    <col min="8" max="8" width="10.5546875" bestFit="1" customWidth="1"/>
    <col min="257" max="257" width="9.33203125" bestFit="1" customWidth="1"/>
    <col min="258" max="258" width="49.44140625" bestFit="1" customWidth="1"/>
    <col min="259" max="259" width="4.6640625" bestFit="1" customWidth="1"/>
    <col min="260" max="260" width="7.6640625" customWidth="1"/>
    <col min="261" max="261" width="9.33203125" bestFit="1" customWidth="1"/>
    <col min="262" max="262" width="12.44140625" customWidth="1"/>
    <col min="263" max="263" width="11.5546875" bestFit="1" customWidth="1"/>
    <col min="264" max="264" width="10.5546875" bestFit="1" customWidth="1"/>
    <col min="513" max="513" width="9.33203125" bestFit="1" customWidth="1"/>
    <col min="514" max="514" width="49.44140625" bestFit="1" customWidth="1"/>
    <col min="515" max="515" width="4.6640625" bestFit="1" customWidth="1"/>
    <col min="516" max="516" width="7.6640625" customWidth="1"/>
    <col min="517" max="517" width="9.33203125" bestFit="1" customWidth="1"/>
    <col min="518" max="518" width="12.44140625" customWidth="1"/>
    <col min="519" max="519" width="11.5546875" bestFit="1" customWidth="1"/>
    <col min="520" max="520" width="10.5546875" bestFit="1" customWidth="1"/>
    <col min="769" max="769" width="9.33203125" bestFit="1" customWidth="1"/>
    <col min="770" max="770" width="49.44140625" bestFit="1" customWidth="1"/>
    <col min="771" max="771" width="4.6640625" bestFit="1" customWidth="1"/>
    <col min="772" max="772" width="7.6640625" customWidth="1"/>
    <col min="773" max="773" width="9.33203125" bestFit="1" customWidth="1"/>
    <col min="774" max="774" width="12.44140625" customWidth="1"/>
    <col min="775" max="775" width="11.5546875" bestFit="1" customWidth="1"/>
    <col min="776" max="776" width="10.5546875" bestFit="1" customWidth="1"/>
    <col min="1025" max="1025" width="9.33203125" bestFit="1" customWidth="1"/>
    <col min="1026" max="1026" width="49.44140625" bestFit="1" customWidth="1"/>
    <col min="1027" max="1027" width="4.6640625" bestFit="1" customWidth="1"/>
    <col min="1028" max="1028" width="7.6640625" customWidth="1"/>
    <col min="1029" max="1029" width="9.33203125" bestFit="1" customWidth="1"/>
    <col min="1030" max="1030" width="12.44140625" customWidth="1"/>
    <col min="1031" max="1031" width="11.5546875" bestFit="1" customWidth="1"/>
    <col min="1032" max="1032" width="10.5546875" bestFit="1" customWidth="1"/>
    <col min="1281" max="1281" width="9.33203125" bestFit="1" customWidth="1"/>
    <col min="1282" max="1282" width="49.44140625" bestFit="1" customWidth="1"/>
    <col min="1283" max="1283" width="4.6640625" bestFit="1" customWidth="1"/>
    <col min="1284" max="1284" width="7.6640625" customWidth="1"/>
    <col min="1285" max="1285" width="9.33203125" bestFit="1" customWidth="1"/>
    <col min="1286" max="1286" width="12.44140625" customWidth="1"/>
    <col min="1287" max="1287" width="11.5546875" bestFit="1" customWidth="1"/>
    <col min="1288" max="1288" width="10.5546875" bestFit="1" customWidth="1"/>
    <col min="1537" max="1537" width="9.33203125" bestFit="1" customWidth="1"/>
    <col min="1538" max="1538" width="49.44140625" bestFit="1" customWidth="1"/>
    <col min="1539" max="1539" width="4.6640625" bestFit="1" customWidth="1"/>
    <col min="1540" max="1540" width="7.6640625" customWidth="1"/>
    <col min="1541" max="1541" width="9.33203125" bestFit="1" customWidth="1"/>
    <col min="1542" max="1542" width="12.44140625" customWidth="1"/>
    <col min="1543" max="1543" width="11.5546875" bestFit="1" customWidth="1"/>
    <col min="1544" max="1544" width="10.5546875" bestFit="1" customWidth="1"/>
    <col min="1793" max="1793" width="9.33203125" bestFit="1" customWidth="1"/>
    <col min="1794" max="1794" width="49.44140625" bestFit="1" customWidth="1"/>
    <col min="1795" max="1795" width="4.6640625" bestFit="1" customWidth="1"/>
    <col min="1796" max="1796" width="7.6640625" customWidth="1"/>
    <col min="1797" max="1797" width="9.33203125" bestFit="1" customWidth="1"/>
    <col min="1798" max="1798" width="12.44140625" customWidth="1"/>
    <col min="1799" max="1799" width="11.5546875" bestFit="1" customWidth="1"/>
    <col min="1800" max="1800" width="10.5546875" bestFit="1" customWidth="1"/>
    <col min="2049" max="2049" width="9.33203125" bestFit="1" customWidth="1"/>
    <col min="2050" max="2050" width="49.44140625" bestFit="1" customWidth="1"/>
    <col min="2051" max="2051" width="4.6640625" bestFit="1" customWidth="1"/>
    <col min="2052" max="2052" width="7.6640625" customWidth="1"/>
    <col min="2053" max="2053" width="9.33203125" bestFit="1" customWidth="1"/>
    <col min="2054" max="2054" width="12.44140625" customWidth="1"/>
    <col min="2055" max="2055" width="11.5546875" bestFit="1" customWidth="1"/>
    <col min="2056" max="2056" width="10.5546875" bestFit="1" customWidth="1"/>
    <col min="2305" max="2305" width="9.33203125" bestFit="1" customWidth="1"/>
    <col min="2306" max="2306" width="49.44140625" bestFit="1" customWidth="1"/>
    <col min="2307" max="2307" width="4.6640625" bestFit="1" customWidth="1"/>
    <col min="2308" max="2308" width="7.6640625" customWidth="1"/>
    <col min="2309" max="2309" width="9.33203125" bestFit="1" customWidth="1"/>
    <col min="2310" max="2310" width="12.44140625" customWidth="1"/>
    <col min="2311" max="2311" width="11.5546875" bestFit="1" customWidth="1"/>
    <col min="2312" max="2312" width="10.5546875" bestFit="1" customWidth="1"/>
    <col min="2561" max="2561" width="9.33203125" bestFit="1" customWidth="1"/>
    <col min="2562" max="2562" width="49.44140625" bestFit="1" customWidth="1"/>
    <col min="2563" max="2563" width="4.6640625" bestFit="1" customWidth="1"/>
    <col min="2564" max="2564" width="7.6640625" customWidth="1"/>
    <col min="2565" max="2565" width="9.33203125" bestFit="1" customWidth="1"/>
    <col min="2566" max="2566" width="12.44140625" customWidth="1"/>
    <col min="2567" max="2567" width="11.5546875" bestFit="1" customWidth="1"/>
    <col min="2568" max="2568" width="10.5546875" bestFit="1" customWidth="1"/>
    <col min="2817" max="2817" width="9.33203125" bestFit="1" customWidth="1"/>
    <col min="2818" max="2818" width="49.44140625" bestFit="1" customWidth="1"/>
    <col min="2819" max="2819" width="4.6640625" bestFit="1" customWidth="1"/>
    <col min="2820" max="2820" width="7.6640625" customWidth="1"/>
    <col min="2821" max="2821" width="9.33203125" bestFit="1" customWidth="1"/>
    <col min="2822" max="2822" width="12.44140625" customWidth="1"/>
    <col min="2823" max="2823" width="11.5546875" bestFit="1" customWidth="1"/>
    <col min="2824" max="2824" width="10.5546875" bestFit="1" customWidth="1"/>
    <col min="3073" max="3073" width="9.33203125" bestFit="1" customWidth="1"/>
    <col min="3074" max="3074" width="49.44140625" bestFit="1" customWidth="1"/>
    <col min="3075" max="3075" width="4.6640625" bestFit="1" customWidth="1"/>
    <col min="3076" max="3076" width="7.6640625" customWidth="1"/>
    <col min="3077" max="3077" width="9.33203125" bestFit="1" customWidth="1"/>
    <col min="3078" max="3078" width="12.44140625" customWidth="1"/>
    <col min="3079" max="3079" width="11.5546875" bestFit="1" customWidth="1"/>
    <col min="3080" max="3080" width="10.5546875" bestFit="1" customWidth="1"/>
    <col min="3329" max="3329" width="9.33203125" bestFit="1" customWidth="1"/>
    <col min="3330" max="3330" width="49.44140625" bestFit="1" customWidth="1"/>
    <col min="3331" max="3331" width="4.6640625" bestFit="1" customWidth="1"/>
    <col min="3332" max="3332" width="7.6640625" customWidth="1"/>
    <col min="3333" max="3333" width="9.33203125" bestFit="1" customWidth="1"/>
    <col min="3334" max="3334" width="12.44140625" customWidth="1"/>
    <col min="3335" max="3335" width="11.5546875" bestFit="1" customWidth="1"/>
    <col min="3336" max="3336" width="10.5546875" bestFit="1" customWidth="1"/>
    <col min="3585" max="3585" width="9.33203125" bestFit="1" customWidth="1"/>
    <col min="3586" max="3586" width="49.44140625" bestFit="1" customWidth="1"/>
    <col min="3587" max="3587" width="4.6640625" bestFit="1" customWidth="1"/>
    <col min="3588" max="3588" width="7.6640625" customWidth="1"/>
    <col min="3589" max="3589" width="9.33203125" bestFit="1" customWidth="1"/>
    <col min="3590" max="3590" width="12.44140625" customWidth="1"/>
    <col min="3591" max="3591" width="11.5546875" bestFit="1" customWidth="1"/>
    <col min="3592" max="3592" width="10.5546875" bestFit="1" customWidth="1"/>
    <col min="3841" max="3841" width="9.33203125" bestFit="1" customWidth="1"/>
    <col min="3842" max="3842" width="49.44140625" bestFit="1" customWidth="1"/>
    <col min="3843" max="3843" width="4.6640625" bestFit="1" customWidth="1"/>
    <col min="3844" max="3844" width="7.6640625" customWidth="1"/>
    <col min="3845" max="3845" width="9.33203125" bestFit="1" customWidth="1"/>
    <col min="3846" max="3846" width="12.44140625" customWidth="1"/>
    <col min="3847" max="3847" width="11.5546875" bestFit="1" customWidth="1"/>
    <col min="3848" max="3848" width="10.5546875" bestFit="1" customWidth="1"/>
    <col min="4097" max="4097" width="9.33203125" bestFit="1" customWidth="1"/>
    <col min="4098" max="4098" width="49.44140625" bestFit="1" customWidth="1"/>
    <col min="4099" max="4099" width="4.6640625" bestFit="1" customWidth="1"/>
    <col min="4100" max="4100" width="7.6640625" customWidth="1"/>
    <col min="4101" max="4101" width="9.33203125" bestFit="1" customWidth="1"/>
    <col min="4102" max="4102" width="12.44140625" customWidth="1"/>
    <col min="4103" max="4103" width="11.5546875" bestFit="1" customWidth="1"/>
    <col min="4104" max="4104" width="10.5546875" bestFit="1" customWidth="1"/>
    <col min="4353" max="4353" width="9.33203125" bestFit="1" customWidth="1"/>
    <col min="4354" max="4354" width="49.44140625" bestFit="1" customWidth="1"/>
    <col min="4355" max="4355" width="4.6640625" bestFit="1" customWidth="1"/>
    <col min="4356" max="4356" width="7.6640625" customWidth="1"/>
    <col min="4357" max="4357" width="9.33203125" bestFit="1" customWidth="1"/>
    <col min="4358" max="4358" width="12.44140625" customWidth="1"/>
    <col min="4359" max="4359" width="11.5546875" bestFit="1" customWidth="1"/>
    <col min="4360" max="4360" width="10.5546875" bestFit="1" customWidth="1"/>
    <col min="4609" max="4609" width="9.33203125" bestFit="1" customWidth="1"/>
    <col min="4610" max="4610" width="49.44140625" bestFit="1" customWidth="1"/>
    <col min="4611" max="4611" width="4.6640625" bestFit="1" customWidth="1"/>
    <col min="4612" max="4612" width="7.6640625" customWidth="1"/>
    <col min="4613" max="4613" width="9.33203125" bestFit="1" customWidth="1"/>
    <col min="4614" max="4614" width="12.44140625" customWidth="1"/>
    <col min="4615" max="4615" width="11.5546875" bestFit="1" customWidth="1"/>
    <col min="4616" max="4616" width="10.5546875" bestFit="1" customWidth="1"/>
    <col min="4865" max="4865" width="9.33203125" bestFit="1" customWidth="1"/>
    <col min="4866" max="4866" width="49.44140625" bestFit="1" customWidth="1"/>
    <col min="4867" max="4867" width="4.6640625" bestFit="1" customWidth="1"/>
    <col min="4868" max="4868" width="7.6640625" customWidth="1"/>
    <col min="4869" max="4869" width="9.33203125" bestFit="1" customWidth="1"/>
    <col min="4870" max="4870" width="12.44140625" customWidth="1"/>
    <col min="4871" max="4871" width="11.5546875" bestFit="1" customWidth="1"/>
    <col min="4872" max="4872" width="10.5546875" bestFit="1" customWidth="1"/>
    <col min="5121" max="5121" width="9.33203125" bestFit="1" customWidth="1"/>
    <col min="5122" max="5122" width="49.44140625" bestFit="1" customWidth="1"/>
    <col min="5123" max="5123" width="4.6640625" bestFit="1" customWidth="1"/>
    <col min="5124" max="5124" width="7.6640625" customWidth="1"/>
    <col min="5125" max="5125" width="9.33203125" bestFit="1" customWidth="1"/>
    <col min="5126" max="5126" width="12.44140625" customWidth="1"/>
    <col min="5127" max="5127" width="11.5546875" bestFit="1" customWidth="1"/>
    <col min="5128" max="5128" width="10.5546875" bestFit="1" customWidth="1"/>
    <col min="5377" max="5377" width="9.33203125" bestFit="1" customWidth="1"/>
    <col min="5378" max="5378" width="49.44140625" bestFit="1" customWidth="1"/>
    <col min="5379" max="5379" width="4.6640625" bestFit="1" customWidth="1"/>
    <col min="5380" max="5380" width="7.6640625" customWidth="1"/>
    <col min="5381" max="5381" width="9.33203125" bestFit="1" customWidth="1"/>
    <col min="5382" max="5382" width="12.44140625" customWidth="1"/>
    <col min="5383" max="5383" width="11.5546875" bestFit="1" customWidth="1"/>
    <col min="5384" max="5384" width="10.5546875" bestFit="1" customWidth="1"/>
    <col min="5633" max="5633" width="9.33203125" bestFit="1" customWidth="1"/>
    <col min="5634" max="5634" width="49.44140625" bestFit="1" customWidth="1"/>
    <col min="5635" max="5635" width="4.6640625" bestFit="1" customWidth="1"/>
    <col min="5636" max="5636" width="7.6640625" customWidth="1"/>
    <col min="5637" max="5637" width="9.33203125" bestFit="1" customWidth="1"/>
    <col min="5638" max="5638" width="12.44140625" customWidth="1"/>
    <col min="5639" max="5639" width="11.5546875" bestFit="1" customWidth="1"/>
    <col min="5640" max="5640" width="10.5546875" bestFit="1" customWidth="1"/>
    <col min="5889" max="5889" width="9.33203125" bestFit="1" customWidth="1"/>
    <col min="5890" max="5890" width="49.44140625" bestFit="1" customWidth="1"/>
    <col min="5891" max="5891" width="4.6640625" bestFit="1" customWidth="1"/>
    <col min="5892" max="5892" width="7.6640625" customWidth="1"/>
    <col min="5893" max="5893" width="9.33203125" bestFit="1" customWidth="1"/>
    <col min="5894" max="5894" width="12.44140625" customWidth="1"/>
    <col min="5895" max="5895" width="11.5546875" bestFit="1" customWidth="1"/>
    <col min="5896" max="5896" width="10.5546875" bestFit="1" customWidth="1"/>
    <col min="6145" max="6145" width="9.33203125" bestFit="1" customWidth="1"/>
    <col min="6146" max="6146" width="49.44140625" bestFit="1" customWidth="1"/>
    <col min="6147" max="6147" width="4.6640625" bestFit="1" customWidth="1"/>
    <col min="6148" max="6148" width="7.6640625" customWidth="1"/>
    <col min="6149" max="6149" width="9.33203125" bestFit="1" customWidth="1"/>
    <col min="6150" max="6150" width="12.44140625" customWidth="1"/>
    <col min="6151" max="6151" width="11.5546875" bestFit="1" customWidth="1"/>
    <col min="6152" max="6152" width="10.5546875" bestFit="1" customWidth="1"/>
    <col min="6401" max="6401" width="9.33203125" bestFit="1" customWidth="1"/>
    <col min="6402" max="6402" width="49.44140625" bestFit="1" customWidth="1"/>
    <col min="6403" max="6403" width="4.6640625" bestFit="1" customWidth="1"/>
    <col min="6404" max="6404" width="7.6640625" customWidth="1"/>
    <col min="6405" max="6405" width="9.33203125" bestFit="1" customWidth="1"/>
    <col min="6406" max="6406" width="12.44140625" customWidth="1"/>
    <col min="6407" max="6407" width="11.5546875" bestFit="1" customWidth="1"/>
    <col min="6408" max="6408" width="10.5546875" bestFit="1" customWidth="1"/>
    <col min="6657" max="6657" width="9.33203125" bestFit="1" customWidth="1"/>
    <col min="6658" max="6658" width="49.44140625" bestFit="1" customWidth="1"/>
    <col min="6659" max="6659" width="4.6640625" bestFit="1" customWidth="1"/>
    <col min="6660" max="6660" width="7.6640625" customWidth="1"/>
    <col min="6661" max="6661" width="9.33203125" bestFit="1" customWidth="1"/>
    <col min="6662" max="6662" width="12.44140625" customWidth="1"/>
    <col min="6663" max="6663" width="11.5546875" bestFit="1" customWidth="1"/>
    <col min="6664" max="6664" width="10.5546875" bestFit="1" customWidth="1"/>
    <col min="6913" max="6913" width="9.33203125" bestFit="1" customWidth="1"/>
    <col min="6914" max="6914" width="49.44140625" bestFit="1" customWidth="1"/>
    <col min="6915" max="6915" width="4.6640625" bestFit="1" customWidth="1"/>
    <col min="6916" max="6916" width="7.6640625" customWidth="1"/>
    <col min="6917" max="6917" width="9.33203125" bestFit="1" customWidth="1"/>
    <col min="6918" max="6918" width="12.44140625" customWidth="1"/>
    <col min="6919" max="6919" width="11.5546875" bestFit="1" customWidth="1"/>
    <col min="6920" max="6920" width="10.5546875" bestFit="1" customWidth="1"/>
    <col min="7169" max="7169" width="9.33203125" bestFit="1" customWidth="1"/>
    <col min="7170" max="7170" width="49.44140625" bestFit="1" customWidth="1"/>
    <col min="7171" max="7171" width="4.6640625" bestFit="1" customWidth="1"/>
    <col min="7172" max="7172" width="7.6640625" customWidth="1"/>
    <col min="7173" max="7173" width="9.33203125" bestFit="1" customWidth="1"/>
    <col min="7174" max="7174" width="12.44140625" customWidth="1"/>
    <col min="7175" max="7175" width="11.5546875" bestFit="1" customWidth="1"/>
    <col min="7176" max="7176" width="10.5546875" bestFit="1" customWidth="1"/>
    <col min="7425" max="7425" width="9.33203125" bestFit="1" customWidth="1"/>
    <col min="7426" max="7426" width="49.44140625" bestFit="1" customWidth="1"/>
    <col min="7427" max="7427" width="4.6640625" bestFit="1" customWidth="1"/>
    <col min="7428" max="7428" width="7.6640625" customWidth="1"/>
    <col min="7429" max="7429" width="9.33203125" bestFit="1" customWidth="1"/>
    <col min="7430" max="7430" width="12.44140625" customWidth="1"/>
    <col min="7431" max="7431" width="11.5546875" bestFit="1" customWidth="1"/>
    <col min="7432" max="7432" width="10.5546875" bestFit="1" customWidth="1"/>
    <col min="7681" max="7681" width="9.33203125" bestFit="1" customWidth="1"/>
    <col min="7682" max="7682" width="49.44140625" bestFit="1" customWidth="1"/>
    <col min="7683" max="7683" width="4.6640625" bestFit="1" customWidth="1"/>
    <col min="7684" max="7684" width="7.6640625" customWidth="1"/>
    <col min="7685" max="7685" width="9.33203125" bestFit="1" customWidth="1"/>
    <col min="7686" max="7686" width="12.44140625" customWidth="1"/>
    <col min="7687" max="7687" width="11.5546875" bestFit="1" customWidth="1"/>
    <col min="7688" max="7688" width="10.5546875" bestFit="1" customWidth="1"/>
    <col min="7937" max="7937" width="9.33203125" bestFit="1" customWidth="1"/>
    <col min="7938" max="7938" width="49.44140625" bestFit="1" customWidth="1"/>
    <col min="7939" max="7939" width="4.6640625" bestFit="1" customWidth="1"/>
    <col min="7940" max="7940" width="7.6640625" customWidth="1"/>
    <col min="7941" max="7941" width="9.33203125" bestFit="1" customWidth="1"/>
    <col min="7942" max="7942" width="12.44140625" customWidth="1"/>
    <col min="7943" max="7943" width="11.5546875" bestFit="1" customWidth="1"/>
    <col min="7944" max="7944" width="10.5546875" bestFit="1" customWidth="1"/>
    <col min="8193" max="8193" width="9.33203125" bestFit="1" customWidth="1"/>
    <col min="8194" max="8194" width="49.44140625" bestFit="1" customWidth="1"/>
    <col min="8195" max="8195" width="4.6640625" bestFit="1" customWidth="1"/>
    <col min="8196" max="8196" width="7.6640625" customWidth="1"/>
    <col min="8197" max="8197" width="9.33203125" bestFit="1" customWidth="1"/>
    <col min="8198" max="8198" width="12.44140625" customWidth="1"/>
    <col min="8199" max="8199" width="11.5546875" bestFit="1" customWidth="1"/>
    <col min="8200" max="8200" width="10.5546875" bestFit="1" customWidth="1"/>
    <col min="8449" max="8449" width="9.33203125" bestFit="1" customWidth="1"/>
    <col min="8450" max="8450" width="49.44140625" bestFit="1" customWidth="1"/>
    <col min="8451" max="8451" width="4.6640625" bestFit="1" customWidth="1"/>
    <col min="8452" max="8452" width="7.6640625" customWidth="1"/>
    <col min="8453" max="8453" width="9.33203125" bestFit="1" customWidth="1"/>
    <col min="8454" max="8454" width="12.44140625" customWidth="1"/>
    <col min="8455" max="8455" width="11.5546875" bestFit="1" customWidth="1"/>
    <col min="8456" max="8456" width="10.5546875" bestFit="1" customWidth="1"/>
    <col min="8705" max="8705" width="9.33203125" bestFit="1" customWidth="1"/>
    <col min="8706" max="8706" width="49.44140625" bestFit="1" customWidth="1"/>
    <col min="8707" max="8707" width="4.6640625" bestFit="1" customWidth="1"/>
    <col min="8708" max="8708" width="7.6640625" customWidth="1"/>
    <col min="8709" max="8709" width="9.33203125" bestFit="1" customWidth="1"/>
    <col min="8710" max="8710" width="12.44140625" customWidth="1"/>
    <col min="8711" max="8711" width="11.5546875" bestFit="1" customWidth="1"/>
    <col min="8712" max="8712" width="10.5546875" bestFit="1" customWidth="1"/>
    <col min="8961" max="8961" width="9.33203125" bestFit="1" customWidth="1"/>
    <col min="8962" max="8962" width="49.44140625" bestFit="1" customWidth="1"/>
    <col min="8963" max="8963" width="4.6640625" bestFit="1" customWidth="1"/>
    <col min="8964" max="8964" width="7.6640625" customWidth="1"/>
    <col min="8965" max="8965" width="9.33203125" bestFit="1" customWidth="1"/>
    <col min="8966" max="8966" width="12.44140625" customWidth="1"/>
    <col min="8967" max="8967" width="11.5546875" bestFit="1" customWidth="1"/>
    <col min="8968" max="8968" width="10.5546875" bestFit="1" customWidth="1"/>
    <col min="9217" max="9217" width="9.33203125" bestFit="1" customWidth="1"/>
    <col min="9218" max="9218" width="49.44140625" bestFit="1" customWidth="1"/>
    <col min="9219" max="9219" width="4.6640625" bestFit="1" customWidth="1"/>
    <col min="9220" max="9220" width="7.6640625" customWidth="1"/>
    <col min="9221" max="9221" width="9.33203125" bestFit="1" customWidth="1"/>
    <col min="9222" max="9222" width="12.44140625" customWidth="1"/>
    <col min="9223" max="9223" width="11.5546875" bestFit="1" customWidth="1"/>
    <col min="9224" max="9224" width="10.5546875" bestFit="1" customWidth="1"/>
    <col min="9473" max="9473" width="9.33203125" bestFit="1" customWidth="1"/>
    <col min="9474" max="9474" width="49.44140625" bestFit="1" customWidth="1"/>
    <col min="9475" max="9475" width="4.6640625" bestFit="1" customWidth="1"/>
    <col min="9476" max="9476" width="7.6640625" customWidth="1"/>
    <col min="9477" max="9477" width="9.33203125" bestFit="1" customWidth="1"/>
    <col min="9478" max="9478" width="12.44140625" customWidth="1"/>
    <col min="9479" max="9479" width="11.5546875" bestFit="1" customWidth="1"/>
    <col min="9480" max="9480" width="10.5546875" bestFit="1" customWidth="1"/>
    <col min="9729" max="9729" width="9.33203125" bestFit="1" customWidth="1"/>
    <col min="9730" max="9730" width="49.44140625" bestFit="1" customWidth="1"/>
    <col min="9731" max="9731" width="4.6640625" bestFit="1" customWidth="1"/>
    <col min="9732" max="9732" width="7.6640625" customWidth="1"/>
    <col min="9733" max="9733" width="9.33203125" bestFit="1" customWidth="1"/>
    <col min="9734" max="9734" width="12.44140625" customWidth="1"/>
    <col min="9735" max="9735" width="11.5546875" bestFit="1" customWidth="1"/>
    <col min="9736" max="9736" width="10.5546875" bestFit="1" customWidth="1"/>
    <col min="9985" max="9985" width="9.33203125" bestFit="1" customWidth="1"/>
    <col min="9986" max="9986" width="49.44140625" bestFit="1" customWidth="1"/>
    <col min="9987" max="9987" width="4.6640625" bestFit="1" customWidth="1"/>
    <col min="9988" max="9988" width="7.6640625" customWidth="1"/>
    <col min="9989" max="9989" width="9.33203125" bestFit="1" customWidth="1"/>
    <col min="9990" max="9990" width="12.44140625" customWidth="1"/>
    <col min="9991" max="9991" width="11.5546875" bestFit="1" customWidth="1"/>
    <col min="9992" max="9992" width="10.5546875" bestFit="1" customWidth="1"/>
    <col min="10241" max="10241" width="9.33203125" bestFit="1" customWidth="1"/>
    <col min="10242" max="10242" width="49.44140625" bestFit="1" customWidth="1"/>
    <col min="10243" max="10243" width="4.6640625" bestFit="1" customWidth="1"/>
    <col min="10244" max="10244" width="7.6640625" customWidth="1"/>
    <col min="10245" max="10245" width="9.33203125" bestFit="1" customWidth="1"/>
    <col min="10246" max="10246" width="12.44140625" customWidth="1"/>
    <col min="10247" max="10247" width="11.5546875" bestFit="1" customWidth="1"/>
    <col min="10248" max="10248" width="10.5546875" bestFit="1" customWidth="1"/>
    <col min="10497" max="10497" width="9.33203125" bestFit="1" customWidth="1"/>
    <col min="10498" max="10498" width="49.44140625" bestFit="1" customWidth="1"/>
    <col min="10499" max="10499" width="4.6640625" bestFit="1" customWidth="1"/>
    <col min="10500" max="10500" width="7.6640625" customWidth="1"/>
    <col min="10501" max="10501" width="9.33203125" bestFit="1" customWidth="1"/>
    <col min="10502" max="10502" width="12.44140625" customWidth="1"/>
    <col min="10503" max="10503" width="11.5546875" bestFit="1" customWidth="1"/>
    <col min="10504" max="10504" width="10.5546875" bestFit="1" customWidth="1"/>
    <col min="10753" max="10753" width="9.33203125" bestFit="1" customWidth="1"/>
    <col min="10754" max="10754" width="49.44140625" bestFit="1" customWidth="1"/>
    <col min="10755" max="10755" width="4.6640625" bestFit="1" customWidth="1"/>
    <col min="10756" max="10756" width="7.6640625" customWidth="1"/>
    <col min="10757" max="10757" width="9.33203125" bestFit="1" customWidth="1"/>
    <col min="10758" max="10758" width="12.44140625" customWidth="1"/>
    <col min="10759" max="10759" width="11.5546875" bestFit="1" customWidth="1"/>
    <col min="10760" max="10760" width="10.5546875" bestFit="1" customWidth="1"/>
    <col min="11009" max="11009" width="9.33203125" bestFit="1" customWidth="1"/>
    <col min="11010" max="11010" width="49.44140625" bestFit="1" customWidth="1"/>
    <col min="11011" max="11011" width="4.6640625" bestFit="1" customWidth="1"/>
    <col min="11012" max="11012" width="7.6640625" customWidth="1"/>
    <col min="11013" max="11013" width="9.33203125" bestFit="1" customWidth="1"/>
    <col min="11014" max="11014" width="12.44140625" customWidth="1"/>
    <col min="11015" max="11015" width="11.5546875" bestFit="1" customWidth="1"/>
    <col min="11016" max="11016" width="10.5546875" bestFit="1" customWidth="1"/>
    <col min="11265" max="11265" width="9.33203125" bestFit="1" customWidth="1"/>
    <col min="11266" max="11266" width="49.44140625" bestFit="1" customWidth="1"/>
    <col min="11267" max="11267" width="4.6640625" bestFit="1" customWidth="1"/>
    <col min="11268" max="11268" width="7.6640625" customWidth="1"/>
    <col min="11269" max="11269" width="9.33203125" bestFit="1" customWidth="1"/>
    <col min="11270" max="11270" width="12.44140625" customWidth="1"/>
    <col min="11271" max="11271" width="11.5546875" bestFit="1" customWidth="1"/>
    <col min="11272" max="11272" width="10.5546875" bestFit="1" customWidth="1"/>
    <col min="11521" max="11521" width="9.33203125" bestFit="1" customWidth="1"/>
    <col min="11522" max="11522" width="49.44140625" bestFit="1" customWidth="1"/>
    <col min="11523" max="11523" width="4.6640625" bestFit="1" customWidth="1"/>
    <col min="11524" max="11524" width="7.6640625" customWidth="1"/>
    <col min="11525" max="11525" width="9.33203125" bestFit="1" customWidth="1"/>
    <col min="11526" max="11526" width="12.44140625" customWidth="1"/>
    <col min="11527" max="11527" width="11.5546875" bestFit="1" customWidth="1"/>
    <col min="11528" max="11528" width="10.5546875" bestFit="1" customWidth="1"/>
    <col min="11777" max="11777" width="9.33203125" bestFit="1" customWidth="1"/>
    <col min="11778" max="11778" width="49.44140625" bestFit="1" customWidth="1"/>
    <col min="11779" max="11779" width="4.6640625" bestFit="1" customWidth="1"/>
    <col min="11780" max="11780" width="7.6640625" customWidth="1"/>
    <col min="11781" max="11781" width="9.33203125" bestFit="1" customWidth="1"/>
    <col min="11782" max="11782" width="12.44140625" customWidth="1"/>
    <col min="11783" max="11783" width="11.5546875" bestFit="1" customWidth="1"/>
    <col min="11784" max="11784" width="10.5546875" bestFit="1" customWidth="1"/>
    <col min="12033" max="12033" width="9.33203125" bestFit="1" customWidth="1"/>
    <col min="12034" max="12034" width="49.44140625" bestFit="1" customWidth="1"/>
    <col min="12035" max="12035" width="4.6640625" bestFit="1" customWidth="1"/>
    <col min="12036" max="12036" width="7.6640625" customWidth="1"/>
    <col min="12037" max="12037" width="9.33203125" bestFit="1" customWidth="1"/>
    <col min="12038" max="12038" width="12.44140625" customWidth="1"/>
    <col min="12039" max="12039" width="11.5546875" bestFit="1" customWidth="1"/>
    <col min="12040" max="12040" width="10.5546875" bestFit="1" customWidth="1"/>
    <col min="12289" max="12289" width="9.33203125" bestFit="1" customWidth="1"/>
    <col min="12290" max="12290" width="49.44140625" bestFit="1" customWidth="1"/>
    <col min="12291" max="12291" width="4.6640625" bestFit="1" customWidth="1"/>
    <col min="12292" max="12292" width="7.6640625" customWidth="1"/>
    <col min="12293" max="12293" width="9.33203125" bestFit="1" customWidth="1"/>
    <col min="12294" max="12294" width="12.44140625" customWidth="1"/>
    <col min="12295" max="12295" width="11.5546875" bestFit="1" customWidth="1"/>
    <col min="12296" max="12296" width="10.5546875" bestFit="1" customWidth="1"/>
    <col min="12545" max="12545" width="9.33203125" bestFit="1" customWidth="1"/>
    <col min="12546" max="12546" width="49.44140625" bestFit="1" customWidth="1"/>
    <col min="12547" max="12547" width="4.6640625" bestFit="1" customWidth="1"/>
    <col min="12548" max="12548" width="7.6640625" customWidth="1"/>
    <col min="12549" max="12549" width="9.33203125" bestFit="1" customWidth="1"/>
    <col min="12550" max="12550" width="12.44140625" customWidth="1"/>
    <col min="12551" max="12551" width="11.5546875" bestFit="1" customWidth="1"/>
    <col min="12552" max="12552" width="10.5546875" bestFit="1" customWidth="1"/>
    <col min="12801" max="12801" width="9.33203125" bestFit="1" customWidth="1"/>
    <col min="12802" max="12802" width="49.44140625" bestFit="1" customWidth="1"/>
    <col min="12803" max="12803" width="4.6640625" bestFit="1" customWidth="1"/>
    <col min="12804" max="12804" width="7.6640625" customWidth="1"/>
    <col min="12805" max="12805" width="9.33203125" bestFit="1" customWidth="1"/>
    <col min="12806" max="12806" width="12.44140625" customWidth="1"/>
    <col min="12807" max="12807" width="11.5546875" bestFit="1" customWidth="1"/>
    <col min="12808" max="12808" width="10.5546875" bestFit="1" customWidth="1"/>
    <col min="13057" max="13057" width="9.33203125" bestFit="1" customWidth="1"/>
    <col min="13058" max="13058" width="49.44140625" bestFit="1" customWidth="1"/>
    <col min="13059" max="13059" width="4.6640625" bestFit="1" customWidth="1"/>
    <col min="13060" max="13060" width="7.6640625" customWidth="1"/>
    <col min="13061" max="13061" width="9.33203125" bestFit="1" customWidth="1"/>
    <col min="13062" max="13062" width="12.44140625" customWidth="1"/>
    <col min="13063" max="13063" width="11.5546875" bestFit="1" customWidth="1"/>
    <col min="13064" max="13064" width="10.5546875" bestFit="1" customWidth="1"/>
    <col min="13313" max="13313" width="9.33203125" bestFit="1" customWidth="1"/>
    <col min="13314" max="13314" width="49.44140625" bestFit="1" customWidth="1"/>
    <col min="13315" max="13315" width="4.6640625" bestFit="1" customWidth="1"/>
    <col min="13316" max="13316" width="7.6640625" customWidth="1"/>
    <col min="13317" max="13317" width="9.33203125" bestFit="1" customWidth="1"/>
    <col min="13318" max="13318" width="12.44140625" customWidth="1"/>
    <col min="13319" max="13319" width="11.5546875" bestFit="1" customWidth="1"/>
    <col min="13320" max="13320" width="10.5546875" bestFit="1" customWidth="1"/>
    <col min="13569" max="13569" width="9.33203125" bestFit="1" customWidth="1"/>
    <col min="13570" max="13570" width="49.44140625" bestFit="1" customWidth="1"/>
    <col min="13571" max="13571" width="4.6640625" bestFit="1" customWidth="1"/>
    <col min="13572" max="13572" width="7.6640625" customWidth="1"/>
    <col min="13573" max="13573" width="9.33203125" bestFit="1" customWidth="1"/>
    <col min="13574" max="13574" width="12.44140625" customWidth="1"/>
    <col min="13575" max="13575" width="11.5546875" bestFit="1" customWidth="1"/>
    <col min="13576" max="13576" width="10.5546875" bestFit="1" customWidth="1"/>
    <col min="13825" max="13825" width="9.33203125" bestFit="1" customWidth="1"/>
    <col min="13826" max="13826" width="49.44140625" bestFit="1" customWidth="1"/>
    <col min="13827" max="13827" width="4.6640625" bestFit="1" customWidth="1"/>
    <col min="13828" max="13828" width="7.6640625" customWidth="1"/>
    <col min="13829" max="13829" width="9.33203125" bestFit="1" customWidth="1"/>
    <col min="13830" max="13830" width="12.44140625" customWidth="1"/>
    <col min="13831" max="13831" width="11.5546875" bestFit="1" customWidth="1"/>
    <col min="13832" max="13832" width="10.5546875" bestFit="1" customWidth="1"/>
    <col min="14081" max="14081" width="9.33203125" bestFit="1" customWidth="1"/>
    <col min="14082" max="14082" width="49.44140625" bestFit="1" customWidth="1"/>
    <col min="14083" max="14083" width="4.6640625" bestFit="1" customWidth="1"/>
    <col min="14084" max="14084" width="7.6640625" customWidth="1"/>
    <col min="14085" max="14085" width="9.33203125" bestFit="1" customWidth="1"/>
    <col min="14086" max="14086" width="12.44140625" customWidth="1"/>
    <col min="14087" max="14087" width="11.5546875" bestFit="1" customWidth="1"/>
    <col min="14088" max="14088" width="10.5546875" bestFit="1" customWidth="1"/>
    <col min="14337" max="14337" width="9.33203125" bestFit="1" customWidth="1"/>
    <col min="14338" max="14338" width="49.44140625" bestFit="1" customWidth="1"/>
    <col min="14339" max="14339" width="4.6640625" bestFit="1" customWidth="1"/>
    <col min="14340" max="14340" width="7.6640625" customWidth="1"/>
    <col min="14341" max="14341" width="9.33203125" bestFit="1" customWidth="1"/>
    <col min="14342" max="14342" width="12.44140625" customWidth="1"/>
    <col min="14343" max="14343" width="11.5546875" bestFit="1" customWidth="1"/>
    <col min="14344" max="14344" width="10.5546875" bestFit="1" customWidth="1"/>
    <col min="14593" max="14593" width="9.33203125" bestFit="1" customWidth="1"/>
    <col min="14594" max="14594" width="49.44140625" bestFit="1" customWidth="1"/>
    <col min="14595" max="14595" width="4.6640625" bestFit="1" customWidth="1"/>
    <col min="14596" max="14596" width="7.6640625" customWidth="1"/>
    <col min="14597" max="14597" width="9.33203125" bestFit="1" customWidth="1"/>
    <col min="14598" max="14598" width="12.44140625" customWidth="1"/>
    <col min="14599" max="14599" width="11.5546875" bestFit="1" customWidth="1"/>
    <col min="14600" max="14600" width="10.5546875" bestFit="1" customWidth="1"/>
    <col min="14849" max="14849" width="9.33203125" bestFit="1" customWidth="1"/>
    <col min="14850" max="14850" width="49.44140625" bestFit="1" customWidth="1"/>
    <col min="14851" max="14851" width="4.6640625" bestFit="1" customWidth="1"/>
    <col min="14852" max="14852" width="7.6640625" customWidth="1"/>
    <col min="14853" max="14853" width="9.33203125" bestFit="1" customWidth="1"/>
    <col min="14854" max="14854" width="12.44140625" customWidth="1"/>
    <col min="14855" max="14855" width="11.5546875" bestFit="1" customWidth="1"/>
    <col min="14856" max="14856" width="10.5546875" bestFit="1" customWidth="1"/>
    <col min="15105" max="15105" width="9.33203125" bestFit="1" customWidth="1"/>
    <col min="15106" max="15106" width="49.44140625" bestFit="1" customWidth="1"/>
    <col min="15107" max="15107" width="4.6640625" bestFit="1" customWidth="1"/>
    <col min="15108" max="15108" width="7.6640625" customWidth="1"/>
    <col min="15109" max="15109" width="9.33203125" bestFit="1" customWidth="1"/>
    <col min="15110" max="15110" width="12.44140625" customWidth="1"/>
    <col min="15111" max="15111" width="11.5546875" bestFit="1" customWidth="1"/>
    <col min="15112" max="15112" width="10.5546875" bestFit="1" customWidth="1"/>
    <col min="15361" max="15361" width="9.33203125" bestFit="1" customWidth="1"/>
    <col min="15362" max="15362" width="49.44140625" bestFit="1" customWidth="1"/>
    <col min="15363" max="15363" width="4.6640625" bestFit="1" customWidth="1"/>
    <col min="15364" max="15364" width="7.6640625" customWidth="1"/>
    <col min="15365" max="15365" width="9.33203125" bestFit="1" customWidth="1"/>
    <col min="15366" max="15366" width="12.44140625" customWidth="1"/>
    <col min="15367" max="15367" width="11.5546875" bestFit="1" customWidth="1"/>
    <col min="15368" max="15368" width="10.5546875" bestFit="1" customWidth="1"/>
    <col min="15617" max="15617" width="9.33203125" bestFit="1" customWidth="1"/>
    <col min="15618" max="15618" width="49.44140625" bestFit="1" customWidth="1"/>
    <col min="15619" max="15619" width="4.6640625" bestFit="1" customWidth="1"/>
    <col min="15620" max="15620" width="7.6640625" customWidth="1"/>
    <col min="15621" max="15621" width="9.33203125" bestFit="1" customWidth="1"/>
    <col min="15622" max="15622" width="12.44140625" customWidth="1"/>
    <col min="15623" max="15623" width="11.5546875" bestFit="1" customWidth="1"/>
    <col min="15624" max="15624" width="10.5546875" bestFit="1" customWidth="1"/>
    <col min="15873" max="15873" width="9.33203125" bestFit="1" customWidth="1"/>
    <col min="15874" max="15874" width="49.44140625" bestFit="1" customWidth="1"/>
    <col min="15875" max="15875" width="4.6640625" bestFit="1" customWidth="1"/>
    <col min="15876" max="15876" width="7.6640625" customWidth="1"/>
    <col min="15877" max="15877" width="9.33203125" bestFit="1" customWidth="1"/>
    <col min="15878" max="15878" width="12.44140625" customWidth="1"/>
    <col min="15879" max="15879" width="11.5546875" bestFit="1" customWidth="1"/>
    <col min="15880" max="15880" width="10.5546875" bestFit="1" customWidth="1"/>
    <col min="16129" max="16129" width="9.33203125" bestFit="1" customWidth="1"/>
    <col min="16130" max="16130" width="49.44140625" bestFit="1" customWidth="1"/>
    <col min="16131" max="16131" width="4.6640625" bestFit="1" customWidth="1"/>
    <col min="16132" max="16132" width="7.6640625" customWidth="1"/>
    <col min="16133" max="16133" width="9.33203125" bestFit="1" customWidth="1"/>
    <col min="16134" max="16134" width="12.44140625" customWidth="1"/>
    <col min="16135" max="16135" width="11.5546875" bestFit="1" customWidth="1"/>
    <col min="16136" max="16136" width="10.5546875" bestFit="1" customWidth="1"/>
  </cols>
  <sheetData>
    <row r="1" spans="1:7" x14ac:dyDescent="0.3">
      <c r="A1" s="1"/>
      <c r="B1" s="1"/>
      <c r="C1" s="1"/>
      <c r="D1" s="1"/>
      <c r="E1" s="1"/>
      <c r="F1" s="1"/>
    </row>
    <row r="2" spans="1:7" ht="16.8" x14ac:dyDescent="0.3">
      <c r="A2" s="166" t="s">
        <v>104</v>
      </c>
      <c r="B2" s="166"/>
      <c r="C2" s="166"/>
      <c r="D2" s="166"/>
      <c r="E2" s="166"/>
      <c r="F2" s="166"/>
    </row>
    <row r="3" spans="1:7" ht="18.75" customHeight="1" x14ac:dyDescent="0.3">
      <c r="A3" s="2" t="s">
        <v>0</v>
      </c>
      <c r="B3" s="2" t="s">
        <v>1</v>
      </c>
      <c r="C3" s="2" t="s">
        <v>2</v>
      </c>
      <c r="D3" s="2" t="s">
        <v>3</v>
      </c>
      <c r="E3" s="2" t="s">
        <v>4</v>
      </c>
      <c r="F3" s="2" t="s">
        <v>5</v>
      </c>
    </row>
    <row r="4" spans="1:7" ht="33.6" x14ac:dyDescent="0.3">
      <c r="A4" s="3">
        <v>1</v>
      </c>
      <c r="B4" s="4" t="s">
        <v>105</v>
      </c>
      <c r="C4" s="3" t="s">
        <v>6</v>
      </c>
      <c r="D4" s="5">
        <v>200</v>
      </c>
      <c r="E4" s="3"/>
      <c r="F4" s="6"/>
      <c r="G4" s="7"/>
    </row>
    <row r="5" spans="1:7" ht="33.6" x14ac:dyDescent="0.3">
      <c r="A5" s="3">
        <v>2</v>
      </c>
      <c r="B5" s="4" t="s">
        <v>7</v>
      </c>
      <c r="C5" s="8" t="s">
        <v>6</v>
      </c>
      <c r="D5" s="9">
        <v>500</v>
      </c>
      <c r="E5" s="3"/>
      <c r="F5" s="6"/>
      <c r="G5" s="7"/>
    </row>
    <row r="6" spans="1:7" ht="16.8" x14ac:dyDescent="0.3">
      <c r="A6" s="3">
        <v>3</v>
      </c>
      <c r="B6" s="4" t="s">
        <v>8</v>
      </c>
      <c r="C6" s="8" t="s">
        <v>9</v>
      </c>
      <c r="D6" s="9">
        <v>2</v>
      </c>
      <c r="E6" s="3"/>
      <c r="F6" s="6"/>
    </row>
    <row r="7" spans="1:7" ht="16.8" x14ac:dyDescent="0.3">
      <c r="A7" s="3">
        <v>4</v>
      </c>
      <c r="B7" s="4" t="s">
        <v>10</v>
      </c>
      <c r="C7" s="8" t="s">
        <v>11</v>
      </c>
      <c r="D7" s="9">
        <v>1</v>
      </c>
      <c r="E7" s="3"/>
      <c r="F7" s="6"/>
    </row>
    <row r="8" spans="1:7" ht="16.8" x14ac:dyDescent="0.3">
      <c r="A8" s="3"/>
      <c r="B8" s="4" t="s">
        <v>143</v>
      </c>
      <c r="C8" s="8" t="s">
        <v>11</v>
      </c>
      <c r="D8" s="9">
        <v>1</v>
      </c>
      <c r="E8" s="3"/>
      <c r="F8" s="6"/>
    </row>
    <row r="9" spans="1:7" ht="16.8" x14ac:dyDescent="0.3">
      <c r="A9" s="152"/>
      <c r="B9" s="157" t="s">
        <v>12</v>
      </c>
      <c r="C9" s="153"/>
      <c r="D9" s="154"/>
      <c r="E9" s="155"/>
      <c r="F9" s="156">
        <f>SUM(F4:F8)</f>
        <v>0</v>
      </c>
    </row>
    <row r="10" spans="1:7" ht="15" customHeight="1" x14ac:dyDescent="0.3">
      <c r="A10" s="35" t="s">
        <v>13</v>
      </c>
      <c r="B10" s="36" t="s">
        <v>133</v>
      </c>
      <c r="C10" s="37"/>
      <c r="D10" s="38"/>
      <c r="E10" s="37"/>
      <c r="F10" s="37"/>
    </row>
    <row r="11" spans="1:7" x14ac:dyDescent="0.3">
      <c r="A11" s="12"/>
      <c r="B11" s="13" t="s">
        <v>14</v>
      </c>
      <c r="C11" s="14"/>
      <c r="D11" s="39"/>
      <c r="E11" s="15"/>
      <c r="F11" s="15"/>
    </row>
    <row r="12" spans="1:7" ht="27.6" x14ac:dyDescent="0.3">
      <c r="A12" s="16"/>
      <c r="B12" s="19" t="s">
        <v>15</v>
      </c>
      <c r="C12" s="14"/>
      <c r="D12" s="39"/>
      <c r="E12" s="15"/>
      <c r="F12" s="15"/>
    </row>
    <row r="13" spans="1:7" ht="27.6" x14ac:dyDescent="0.3">
      <c r="A13" s="64"/>
      <c r="B13" s="17" t="s">
        <v>16</v>
      </c>
      <c r="C13" s="14" t="s">
        <v>17</v>
      </c>
      <c r="D13" s="39">
        <v>63</v>
      </c>
      <c r="E13" s="15"/>
      <c r="F13" s="18"/>
    </row>
    <row r="14" spans="1:7" ht="27.6" x14ac:dyDescent="0.3">
      <c r="A14" s="44"/>
      <c r="B14" s="45" t="s">
        <v>18</v>
      </c>
      <c r="C14" s="41" t="s">
        <v>19</v>
      </c>
      <c r="D14" s="42">
        <v>42</v>
      </c>
      <c r="E14" s="43"/>
      <c r="F14" s="46"/>
    </row>
    <row r="15" spans="1:7" x14ac:dyDescent="0.3">
      <c r="A15" s="48"/>
      <c r="B15" s="13" t="s">
        <v>21</v>
      </c>
      <c r="C15" s="14"/>
      <c r="D15" s="39"/>
      <c r="E15" s="15"/>
      <c r="F15" s="18"/>
    </row>
    <row r="16" spans="1:7" ht="27.6" x14ac:dyDescent="0.3">
      <c r="A16" s="47"/>
      <c r="B16" s="45" t="s">
        <v>22</v>
      </c>
      <c r="C16" s="41" t="s">
        <v>19</v>
      </c>
      <c r="D16" s="42">
        <v>17</v>
      </c>
      <c r="E16" s="43"/>
      <c r="F16" s="46"/>
    </row>
    <row r="17" spans="1:6" x14ac:dyDescent="0.3">
      <c r="A17" s="48"/>
      <c r="B17" s="13" t="s">
        <v>23</v>
      </c>
      <c r="C17" s="14"/>
      <c r="D17" s="39"/>
      <c r="E17" s="15"/>
      <c r="F17" s="18"/>
    </row>
    <row r="18" spans="1:6" ht="27.6" x14ac:dyDescent="0.3">
      <c r="A18" s="64"/>
      <c r="B18" s="19" t="s">
        <v>24</v>
      </c>
      <c r="C18" s="14"/>
      <c r="D18" s="39"/>
      <c r="E18" s="15"/>
      <c r="F18" s="18"/>
    </row>
    <row r="19" spans="1:6" ht="15" x14ac:dyDescent="0.3">
      <c r="A19" s="64"/>
      <c r="B19" s="17" t="s">
        <v>25</v>
      </c>
      <c r="C19" s="14" t="s">
        <v>19</v>
      </c>
      <c r="D19" s="39">
        <v>3</v>
      </c>
      <c r="E19" s="15"/>
      <c r="F19" s="18"/>
    </row>
    <row r="20" spans="1:6" ht="27.6" x14ac:dyDescent="0.3">
      <c r="A20" s="14"/>
      <c r="B20" s="19" t="s">
        <v>26</v>
      </c>
      <c r="C20" s="14"/>
      <c r="D20" s="39"/>
      <c r="E20" s="15"/>
      <c r="F20" s="18"/>
    </row>
    <row r="21" spans="1:6" ht="15" x14ac:dyDescent="0.3">
      <c r="A21" s="14"/>
      <c r="B21" s="17" t="s">
        <v>134</v>
      </c>
      <c r="C21" s="14" t="s">
        <v>19</v>
      </c>
      <c r="D21" s="39">
        <v>18</v>
      </c>
      <c r="E21" s="15"/>
      <c r="F21" s="18"/>
    </row>
    <row r="22" spans="1:6" ht="27.6" x14ac:dyDescent="0.3">
      <c r="A22" s="14"/>
      <c r="B22" s="65" t="s">
        <v>27</v>
      </c>
      <c r="C22" s="14"/>
      <c r="D22" s="39"/>
      <c r="E22" s="15"/>
      <c r="F22" s="18"/>
    </row>
    <row r="23" spans="1:6" ht="27.6" x14ac:dyDescent="0.3">
      <c r="A23" s="14"/>
      <c r="B23" s="17" t="s">
        <v>135</v>
      </c>
      <c r="C23" s="14" t="s">
        <v>17</v>
      </c>
      <c r="D23" s="39">
        <v>120</v>
      </c>
      <c r="E23" s="15"/>
      <c r="F23" s="18"/>
    </row>
    <row r="24" spans="1:6" x14ac:dyDescent="0.3">
      <c r="A24" s="14"/>
      <c r="B24" s="13" t="s">
        <v>28</v>
      </c>
      <c r="C24" s="14"/>
      <c r="D24" s="39"/>
      <c r="E24" s="15"/>
      <c r="F24" s="18"/>
    </row>
    <row r="25" spans="1:6" x14ac:dyDescent="0.3">
      <c r="A25" s="49"/>
      <c r="B25" s="45" t="s">
        <v>29</v>
      </c>
      <c r="C25" s="41" t="s">
        <v>30</v>
      </c>
      <c r="D25" s="42">
        <v>3890</v>
      </c>
      <c r="E25" s="43"/>
      <c r="F25" s="46"/>
    </row>
    <row r="26" spans="1:6" x14ac:dyDescent="0.3">
      <c r="A26" s="49"/>
      <c r="B26" s="59" t="s">
        <v>31</v>
      </c>
      <c r="C26" s="60"/>
      <c r="D26" s="61"/>
      <c r="E26" s="62"/>
      <c r="F26" s="63"/>
    </row>
    <row r="27" spans="1:6" ht="27.6" x14ac:dyDescent="0.3">
      <c r="A27" s="14"/>
      <c r="B27" s="17" t="s">
        <v>136</v>
      </c>
      <c r="C27" s="14" t="s">
        <v>17</v>
      </c>
      <c r="D27" s="39">
        <v>315</v>
      </c>
      <c r="E27" s="15"/>
      <c r="F27" s="18"/>
    </row>
    <row r="28" spans="1:6" ht="27.6" x14ac:dyDescent="0.3">
      <c r="A28" s="14"/>
      <c r="B28" s="17" t="s">
        <v>137</v>
      </c>
      <c r="C28" s="14" t="s">
        <v>6</v>
      </c>
      <c r="D28" s="39">
        <v>35</v>
      </c>
      <c r="E28" s="15"/>
      <c r="F28" s="18"/>
    </row>
    <row r="29" spans="1:6" x14ac:dyDescent="0.3">
      <c r="A29" s="49"/>
      <c r="B29" s="45" t="s">
        <v>32</v>
      </c>
      <c r="C29" s="41" t="s">
        <v>6</v>
      </c>
      <c r="D29" s="42">
        <v>32</v>
      </c>
      <c r="E29" s="43"/>
      <c r="F29" s="46"/>
    </row>
    <row r="30" spans="1:6" x14ac:dyDescent="0.3">
      <c r="A30" s="14"/>
      <c r="B30" s="13" t="s">
        <v>33</v>
      </c>
      <c r="C30" s="14"/>
      <c r="D30" s="39"/>
      <c r="E30" s="15"/>
      <c r="F30" s="18"/>
    </row>
    <row r="31" spans="1:6" x14ac:dyDescent="0.3">
      <c r="A31" s="49"/>
      <c r="B31" s="40" t="s">
        <v>34</v>
      </c>
      <c r="C31" s="41"/>
      <c r="D31" s="42"/>
      <c r="E31" s="43"/>
      <c r="F31" s="46"/>
    </row>
    <row r="32" spans="1:6" ht="15" x14ac:dyDescent="0.3">
      <c r="A32" s="14"/>
      <c r="B32" s="17" t="s">
        <v>35</v>
      </c>
      <c r="C32" s="14" t="s">
        <v>17</v>
      </c>
      <c r="D32" s="39">
        <v>19</v>
      </c>
      <c r="E32" s="15"/>
      <c r="F32" s="18"/>
    </row>
    <row r="33" spans="1:6" ht="27.6" x14ac:dyDescent="0.3">
      <c r="A33" s="14"/>
      <c r="B33" s="17" t="s">
        <v>138</v>
      </c>
      <c r="C33" s="14" t="s">
        <v>17</v>
      </c>
      <c r="D33" s="39">
        <v>300</v>
      </c>
      <c r="E33" s="15"/>
      <c r="F33" s="18"/>
    </row>
    <row r="34" spans="1:6" x14ac:dyDescent="0.3">
      <c r="A34" s="49"/>
      <c r="B34" s="45" t="s">
        <v>36</v>
      </c>
      <c r="C34" s="41" t="s">
        <v>6</v>
      </c>
      <c r="D34" s="42">
        <v>16</v>
      </c>
      <c r="E34" s="43"/>
      <c r="F34" s="46"/>
    </row>
    <row r="35" spans="1:6" x14ac:dyDescent="0.3">
      <c r="A35" s="50"/>
      <c r="B35" s="51" t="s">
        <v>37</v>
      </c>
      <c r="C35" s="52"/>
      <c r="D35" s="53"/>
      <c r="E35" s="54"/>
      <c r="F35" s="55"/>
    </row>
    <row r="36" spans="1:6" x14ac:dyDescent="0.3">
      <c r="A36" s="56"/>
      <c r="B36" s="51" t="s">
        <v>106</v>
      </c>
      <c r="C36" s="51"/>
      <c r="D36" s="51"/>
      <c r="E36" s="51"/>
      <c r="F36" s="51"/>
    </row>
    <row r="37" spans="1:6" x14ac:dyDescent="0.3">
      <c r="A37" s="50"/>
      <c r="B37" s="57" t="s">
        <v>107</v>
      </c>
      <c r="C37" s="57" t="s">
        <v>9</v>
      </c>
      <c r="D37" s="57">
        <v>1</v>
      </c>
      <c r="E37" s="57"/>
      <c r="F37" s="53"/>
    </row>
    <row r="38" spans="1:6" x14ac:dyDescent="0.3">
      <c r="A38" s="50"/>
      <c r="B38" s="57" t="s">
        <v>108</v>
      </c>
      <c r="C38" s="57" t="s">
        <v>9</v>
      </c>
      <c r="D38" s="57">
        <v>1</v>
      </c>
      <c r="E38" s="57"/>
      <c r="F38" s="53"/>
    </row>
    <row r="39" spans="1:6" x14ac:dyDescent="0.3">
      <c r="A39" s="50"/>
      <c r="B39" s="57" t="s">
        <v>109</v>
      </c>
      <c r="C39" s="57" t="s">
        <v>9</v>
      </c>
      <c r="D39" s="57">
        <v>1</v>
      </c>
      <c r="E39" s="57"/>
      <c r="F39" s="53"/>
    </row>
    <row r="40" spans="1:6" x14ac:dyDescent="0.3">
      <c r="A40" s="50"/>
      <c r="B40" s="57" t="s">
        <v>110</v>
      </c>
      <c r="C40" s="57" t="s">
        <v>9</v>
      </c>
      <c r="D40" s="57">
        <v>1</v>
      </c>
      <c r="E40" s="57"/>
      <c r="F40" s="53"/>
    </row>
    <row r="41" spans="1:6" x14ac:dyDescent="0.3">
      <c r="A41" s="50"/>
      <c r="B41" s="57" t="s">
        <v>111</v>
      </c>
      <c r="C41" s="57" t="s">
        <v>9</v>
      </c>
      <c r="D41" s="57">
        <v>2</v>
      </c>
      <c r="E41" s="57"/>
      <c r="F41" s="53"/>
    </row>
    <row r="42" spans="1:6" x14ac:dyDescent="0.3">
      <c r="A42" s="50"/>
      <c r="B42" s="57" t="s">
        <v>112</v>
      </c>
      <c r="C42" s="57" t="s">
        <v>9</v>
      </c>
      <c r="D42" s="57">
        <v>2</v>
      </c>
      <c r="E42" s="57"/>
      <c r="F42" s="53"/>
    </row>
    <row r="43" spans="1:6" x14ac:dyDescent="0.3">
      <c r="A43" s="50"/>
      <c r="B43" s="57" t="s">
        <v>113</v>
      </c>
      <c r="C43" s="57" t="s">
        <v>9</v>
      </c>
      <c r="D43" s="57">
        <v>1</v>
      </c>
      <c r="E43" s="57"/>
      <c r="F43" s="53"/>
    </row>
    <row r="44" spans="1:6" x14ac:dyDescent="0.3">
      <c r="A44" s="50"/>
      <c r="B44" s="57" t="s">
        <v>114</v>
      </c>
      <c r="C44" s="57" t="s">
        <v>9</v>
      </c>
      <c r="D44" s="57">
        <v>2</v>
      </c>
      <c r="E44" s="57"/>
      <c r="F44" s="53"/>
    </row>
    <row r="45" spans="1:6" x14ac:dyDescent="0.3">
      <c r="A45" s="50"/>
      <c r="B45" s="51" t="s">
        <v>115</v>
      </c>
      <c r="C45" s="57"/>
      <c r="D45" s="57"/>
      <c r="E45" s="57"/>
      <c r="F45" s="53"/>
    </row>
    <row r="46" spans="1:6" x14ac:dyDescent="0.3">
      <c r="A46" s="50"/>
      <c r="B46" s="57" t="s">
        <v>116</v>
      </c>
      <c r="C46" s="57" t="s">
        <v>9</v>
      </c>
      <c r="D46" s="57">
        <v>1</v>
      </c>
      <c r="E46" s="57"/>
      <c r="F46" s="53"/>
    </row>
    <row r="47" spans="1:6" x14ac:dyDescent="0.3">
      <c r="A47" s="50"/>
      <c r="B47" s="57" t="s">
        <v>117</v>
      </c>
      <c r="C47" s="57" t="s">
        <v>9</v>
      </c>
      <c r="D47" s="57">
        <v>1</v>
      </c>
      <c r="E47" s="57"/>
      <c r="F47" s="53"/>
    </row>
    <row r="48" spans="1:6" x14ac:dyDescent="0.3">
      <c r="A48" s="50"/>
      <c r="B48" s="57" t="s">
        <v>118</v>
      </c>
      <c r="C48" s="57" t="s">
        <v>9</v>
      </c>
      <c r="D48" s="57">
        <v>1</v>
      </c>
      <c r="E48" s="57"/>
      <c r="F48" s="53"/>
    </row>
    <row r="49" spans="1:6" x14ac:dyDescent="0.3">
      <c r="A49" s="50"/>
      <c r="B49" s="57" t="s">
        <v>119</v>
      </c>
      <c r="C49" s="57" t="s">
        <v>9</v>
      </c>
      <c r="D49" s="57">
        <v>1</v>
      </c>
      <c r="E49" s="57"/>
      <c r="F49" s="53"/>
    </row>
    <row r="50" spans="1:6" x14ac:dyDescent="0.3">
      <c r="A50" s="50"/>
      <c r="B50" s="57" t="s">
        <v>120</v>
      </c>
      <c r="C50" s="57" t="s">
        <v>9</v>
      </c>
      <c r="D50" s="57">
        <v>2</v>
      </c>
      <c r="E50" s="57"/>
      <c r="F50" s="53"/>
    </row>
    <row r="51" spans="1:6" x14ac:dyDescent="0.3">
      <c r="A51" s="50"/>
      <c r="B51" s="57" t="s">
        <v>121</v>
      </c>
      <c r="C51" s="57" t="s">
        <v>9</v>
      </c>
      <c r="D51" s="57">
        <v>2</v>
      </c>
      <c r="E51" s="57"/>
      <c r="F51" s="53"/>
    </row>
    <row r="52" spans="1:6" x14ac:dyDescent="0.3">
      <c r="A52" s="50"/>
      <c r="B52" s="57" t="s">
        <v>122</v>
      </c>
      <c r="C52" s="57" t="s">
        <v>9</v>
      </c>
      <c r="D52" s="57">
        <v>1</v>
      </c>
      <c r="E52" s="57"/>
      <c r="F52" s="53"/>
    </row>
    <row r="53" spans="1:6" x14ac:dyDescent="0.3">
      <c r="A53" s="50"/>
      <c r="B53" s="57" t="s">
        <v>123</v>
      </c>
      <c r="C53" s="57" t="s">
        <v>9</v>
      </c>
      <c r="D53" s="57">
        <v>2</v>
      </c>
      <c r="E53" s="57"/>
      <c r="F53" s="53"/>
    </row>
    <row r="54" spans="1:6" x14ac:dyDescent="0.3">
      <c r="A54" s="50"/>
      <c r="B54" s="57" t="s">
        <v>124</v>
      </c>
      <c r="C54" s="57" t="s">
        <v>9</v>
      </c>
      <c r="D54" s="57">
        <v>1</v>
      </c>
      <c r="E54" s="57"/>
      <c r="F54" s="53"/>
    </row>
    <row r="55" spans="1:6" x14ac:dyDescent="0.3">
      <c r="A55" s="56"/>
      <c r="B55" s="51" t="s">
        <v>125</v>
      </c>
      <c r="C55" s="51"/>
      <c r="D55" s="51"/>
      <c r="E55" s="51"/>
      <c r="F55" s="58"/>
    </row>
    <row r="56" spans="1:6" x14ac:dyDescent="0.3">
      <c r="A56" s="50"/>
      <c r="B56" s="57" t="s">
        <v>126</v>
      </c>
      <c r="C56" s="57" t="s">
        <v>9</v>
      </c>
      <c r="D56" s="57">
        <v>1</v>
      </c>
      <c r="E56" s="57"/>
      <c r="F56" s="53"/>
    </row>
    <row r="57" spans="1:6" x14ac:dyDescent="0.3">
      <c r="A57" s="50"/>
      <c r="B57" s="57" t="s">
        <v>127</v>
      </c>
      <c r="C57" s="57" t="s">
        <v>9</v>
      </c>
      <c r="D57" s="57">
        <v>1</v>
      </c>
      <c r="E57" s="57"/>
      <c r="F57" s="53"/>
    </row>
    <row r="58" spans="1:6" x14ac:dyDescent="0.3">
      <c r="A58" s="50"/>
      <c r="B58" s="57" t="s">
        <v>128</v>
      </c>
      <c r="C58" s="57" t="s">
        <v>9</v>
      </c>
      <c r="D58" s="57">
        <v>1</v>
      </c>
      <c r="E58" s="57"/>
      <c r="F58" s="53"/>
    </row>
    <row r="59" spans="1:6" x14ac:dyDescent="0.3">
      <c r="A59" s="50"/>
      <c r="B59" s="57" t="s">
        <v>129</v>
      </c>
      <c r="C59" s="57" t="s">
        <v>9</v>
      </c>
      <c r="D59" s="57">
        <v>1</v>
      </c>
      <c r="E59" s="57"/>
      <c r="F59" s="53"/>
    </row>
    <row r="60" spans="1:6" x14ac:dyDescent="0.3">
      <c r="A60" s="50"/>
      <c r="B60" s="57" t="s">
        <v>119</v>
      </c>
      <c r="C60" s="57" t="s">
        <v>9</v>
      </c>
      <c r="D60" s="57">
        <v>1</v>
      </c>
      <c r="E60" s="57"/>
      <c r="F60" s="53"/>
    </row>
    <row r="61" spans="1:6" x14ac:dyDescent="0.3">
      <c r="A61" s="50"/>
      <c r="B61" s="57" t="s">
        <v>130</v>
      </c>
      <c r="C61" s="57" t="s">
        <v>9</v>
      </c>
      <c r="D61" s="57">
        <v>2</v>
      </c>
      <c r="E61" s="57"/>
      <c r="F61" s="53"/>
    </row>
    <row r="62" spans="1:6" x14ac:dyDescent="0.3">
      <c r="A62" s="50"/>
      <c r="B62" s="57" t="s">
        <v>131</v>
      </c>
      <c r="C62" s="57" t="s">
        <v>9</v>
      </c>
      <c r="D62" s="57">
        <v>2</v>
      </c>
      <c r="E62" s="57"/>
      <c r="F62" s="53"/>
    </row>
    <row r="63" spans="1:6" x14ac:dyDescent="0.3">
      <c r="A63" s="50"/>
      <c r="B63" s="57" t="s">
        <v>132</v>
      </c>
      <c r="C63" s="57" t="s">
        <v>9</v>
      </c>
      <c r="D63" s="57">
        <v>1</v>
      </c>
      <c r="E63" s="57"/>
      <c r="F63" s="53"/>
    </row>
    <row r="64" spans="1:6" x14ac:dyDescent="0.3">
      <c r="A64" s="50"/>
      <c r="B64" s="57" t="s">
        <v>123</v>
      </c>
      <c r="C64" s="57" t="s">
        <v>9</v>
      </c>
      <c r="D64" s="57">
        <v>2</v>
      </c>
      <c r="E64" s="57"/>
      <c r="F64" s="53"/>
    </row>
    <row r="65" spans="1:6" ht="33.75" customHeight="1" x14ac:dyDescent="0.3">
      <c r="A65" s="50"/>
      <c r="B65" s="57" t="s">
        <v>39</v>
      </c>
      <c r="C65" s="52" t="s">
        <v>38</v>
      </c>
      <c r="D65" s="53">
        <v>2</v>
      </c>
      <c r="E65" s="54"/>
      <c r="F65" s="53"/>
    </row>
    <row r="66" spans="1:6" ht="30.75" customHeight="1" x14ac:dyDescent="0.3">
      <c r="A66" s="52"/>
      <c r="B66" s="57" t="s">
        <v>40</v>
      </c>
      <c r="C66" s="52" t="s">
        <v>38</v>
      </c>
      <c r="D66" s="53">
        <v>11</v>
      </c>
      <c r="E66" s="54"/>
      <c r="F66" s="53"/>
    </row>
    <row r="67" spans="1:6" ht="15" x14ac:dyDescent="0.3">
      <c r="A67" s="142" t="s">
        <v>13</v>
      </c>
      <c r="B67" s="158" t="s">
        <v>217</v>
      </c>
      <c r="C67" s="143"/>
      <c r="D67" s="150"/>
      <c r="E67" s="145"/>
      <c r="F67" s="151">
        <f>SUM(F10:F66)</f>
        <v>0</v>
      </c>
    </row>
    <row r="68" spans="1:6" ht="16.8" x14ac:dyDescent="0.3">
      <c r="A68" s="20"/>
      <c r="B68" s="10" t="s">
        <v>95</v>
      </c>
      <c r="C68" s="21"/>
      <c r="D68" s="22"/>
      <c r="E68" s="21"/>
      <c r="F68" s="21"/>
    </row>
    <row r="69" spans="1:6" ht="50.4" x14ac:dyDescent="0.3">
      <c r="A69" s="20">
        <v>1</v>
      </c>
      <c r="B69" s="23" t="s">
        <v>96</v>
      </c>
      <c r="C69" s="23" t="s">
        <v>97</v>
      </c>
      <c r="D69" s="23">
        <v>1</v>
      </c>
      <c r="E69" s="24"/>
      <c r="F69" s="25"/>
    </row>
    <row r="70" spans="1:6" ht="33.6" x14ac:dyDescent="0.3">
      <c r="A70" s="66" t="s">
        <v>98</v>
      </c>
      <c r="B70" s="23" t="s">
        <v>168</v>
      </c>
      <c r="C70" s="27" t="s">
        <v>38</v>
      </c>
      <c r="D70" s="28">
        <v>38</v>
      </c>
      <c r="E70" s="6"/>
      <c r="F70" s="29"/>
    </row>
    <row r="71" spans="1:6" ht="33.6" x14ac:dyDescent="0.3">
      <c r="A71" s="20">
        <v>3</v>
      </c>
      <c r="B71" s="23" t="s">
        <v>99</v>
      </c>
      <c r="C71" s="27" t="s">
        <v>38</v>
      </c>
      <c r="D71" s="28">
        <v>35</v>
      </c>
      <c r="E71" s="6"/>
      <c r="F71" s="29"/>
    </row>
    <row r="72" spans="1:6" ht="33.6" x14ac:dyDescent="0.3">
      <c r="A72" s="26" t="s">
        <v>100</v>
      </c>
      <c r="B72" s="23" t="s">
        <v>140</v>
      </c>
      <c r="C72" s="27" t="s">
        <v>38</v>
      </c>
      <c r="D72" s="28">
        <v>20</v>
      </c>
      <c r="E72" s="6"/>
      <c r="F72" s="29"/>
    </row>
    <row r="73" spans="1:6" ht="16.8" x14ac:dyDescent="0.3">
      <c r="A73" s="20">
        <v>5</v>
      </c>
      <c r="B73" s="23" t="s">
        <v>139</v>
      </c>
      <c r="C73" s="27" t="s">
        <v>38</v>
      </c>
      <c r="D73" s="28">
        <v>90</v>
      </c>
      <c r="E73" s="6"/>
      <c r="F73" s="29"/>
    </row>
    <row r="74" spans="1:6" ht="16.8" x14ac:dyDescent="0.3">
      <c r="A74" s="146"/>
      <c r="B74" s="147" t="s">
        <v>101</v>
      </c>
      <c r="C74" s="146"/>
      <c r="D74" s="148"/>
      <c r="E74" s="146"/>
      <c r="F74" s="149">
        <f>SUM(F68:F73,F9)</f>
        <v>0</v>
      </c>
    </row>
    <row r="75" spans="1:6" x14ac:dyDescent="0.3">
      <c r="A75" s="111"/>
      <c r="B75" s="112" t="s">
        <v>41</v>
      </c>
      <c r="C75" s="112"/>
      <c r="D75" s="112"/>
      <c r="E75" s="112"/>
      <c r="F75" s="112"/>
    </row>
    <row r="76" spans="1:6" x14ac:dyDescent="0.3">
      <c r="A76" s="113" t="s">
        <v>0</v>
      </c>
      <c r="B76" s="113" t="s">
        <v>1</v>
      </c>
      <c r="C76" s="113" t="s">
        <v>2</v>
      </c>
      <c r="D76" s="113" t="s">
        <v>3</v>
      </c>
      <c r="E76" s="113" t="s">
        <v>4</v>
      </c>
      <c r="F76" s="113"/>
    </row>
    <row r="77" spans="1:6" x14ac:dyDescent="0.3">
      <c r="A77" s="114"/>
      <c r="B77" s="115" t="s">
        <v>42</v>
      </c>
      <c r="C77" s="116"/>
      <c r="D77" s="117"/>
      <c r="E77" s="118"/>
      <c r="F77" s="118"/>
    </row>
    <row r="78" spans="1:6" x14ac:dyDescent="0.3">
      <c r="A78" s="119"/>
      <c r="B78" s="115" t="s">
        <v>14</v>
      </c>
      <c r="C78" s="116"/>
      <c r="D78" s="117"/>
      <c r="E78" s="118"/>
      <c r="F78" s="118"/>
    </row>
    <row r="79" spans="1:6" ht="27.6" x14ac:dyDescent="0.3">
      <c r="A79" s="120"/>
      <c r="B79" s="121" t="s">
        <v>15</v>
      </c>
      <c r="C79" s="116"/>
      <c r="D79" s="117"/>
      <c r="E79" s="118"/>
      <c r="F79" s="118"/>
    </row>
    <row r="80" spans="1:6" ht="27.6" x14ac:dyDescent="0.3">
      <c r="A80" s="120"/>
      <c r="B80" s="122" t="s">
        <v>43</v>
      </c>
      <c r="C80" s="116" t="s">
        <v>17</v>
      </c>
      <c r="D80" s="117">
        <v>18.899999999999999</v>
      </c>
      <c r="E80" s="123"/>
      <c r="F80" s="124"/>
    </row>
    <row r="81" spans="1:6" ht="27.6" x14ac:dyDescent="0.3">
      <c r="A81" s="120"/>
      <c r="B81" s="122" t="s">
        <v>44</v>
      </c>
      <c r="C81" s="116" t="s">
        <v>19</v>
      </c>
      <c r="D81" s="117">
        <v>9.6999999999999993</v>
      </c>
      <c r="E81" s="123"/>
      <c r="F81" s="124"/>
    </row>
    <row r="82" spans="1:6" x14ac:dyDescent="0.3">
      <c r="A82" s="125"/>
      <c r="B82" s="115" t="s">
        <v>21</v>
      </c>
      <c r="C82" s="116"/>
      <c r="D82" s="117"/>
      <c r="E82" s="118"/>
      <c r="F82" s="124"/>
    </row>
    <row r="83" spans="1:6" ht="27.6" x14ac:dyDescent="0.3">
      <c r="A83" s="119"/>
      <c r="B83" s="122" t="s">
        <v>45</v>
      </c>
      <c r="C83" s="116" t="s">
        <v>19</v>
      </c>
      <c r="D83" s="117">
        <v>3.6</v>
      </c>
      <c r="E83" s="123"/>
      <c r="F83" s="124"/>
    </row>
    <row r="84" spans="1:6" x14ac:dyDescent="0.3">
      <c r="A84" s="120"/>
      <c r="B84" s="126" t="s">
        <v>46</v>
      </c>
      <c r="C84" s="116"/>
      <c r="D84" s="117"/>
      <c r="E84" s="118"/>
      <c r="F84" s="124"/>
    </row>
    <row r="85" spans="1:6" ht="15" x14ac:dyDescent="0.3">
      <c r="A85" s="120"/>
      <c r="B85" s="122" t="s">
        <v>164</v>
      </c>
      <c r="C85" s="116" t="s">
        <v>17</v>
      </c>
      <c r="D85" s="117">
        <v>25</v>
      </c>
      <c r="E85" s="123"/>
      <c r="F85" s="124"/>
    </row>
    <row r="86" spans="1:6" ht="15" x14ac:dyDescent="0.3">
      <c r="A86" s="119"/>
      <c r="B86" s="122" t="s">
        <v>47</v>
      </c>
      <c r="C86" s="116" t="s">
        <v>17</v>
      </c>
      <c r="D86" s="117">
        <v>25</v>
      </c>
      <c r="E86" s="123"/>
      <c r="F86" s="124"/>
    </row>
    <row r="87" spans="1:6" x14ac:dyDescent="0.3">
      <c r="A87" s="125"/>
      <c r="B87" s="115" t="s">
        <v>23</v>
      </c>
      <c r="C87" s="116"/>
      <c r="D87" s="117"/>
      <c r="E87" s="118"/>
      <c r="F87" s="124"/>
    </row>
    <row r="88" spans="1:6" x14ac:dyDescent="0.3">
      <c r="A88" s="120"/>
      <c r="B88" s="126" t="s">
        <v>48</v>
      </c>
      <c r="C88" s="116"/>
      <c r="D88" s="117"/>
      <c r="E88" s="118"/>
      <c r="F88" s="124"/>
    </row>
    <row r="89" spans="1:6" ht="15" x14ac:dyDescent="0.3">
      <c r="A89" s="120"/>
      <c r="B89" s="122" t="s">
        <v>49</v>
      </c>
      <c r="C89" s="116" t="s">
        <v>19</v>
      </c>
      <c r="D89" s="117">
        <v>2.2999999999999998</v>
      </c>
      <c r="E89" s="123"/>
      <c r="F89" s="124"/>
    </row>
    <row r="90" spans="1:6" ht="15" x14ac:dyDescent="0.3">
      <c r="A90" s="111"/>
      <c r="B90" s="122" t="s">
        <v>50</v>
      </c>
      <c r="C90" s="116" t="s">
        <v>17</v>
      </c>
      <c r="D90" s="117">
        <v>7.5</v>
      </c>
      <c r="E90" s="123"/>
      <c r="F90" s="124"/>
    </row>
    <row r="91" spans="1:6" ht="15" x14ac:dyDescent="0.3">
      <c r="A91" s="111"/>
      <c r="B91" s="122" t="s">
        <v>51</v>
      </c>
      <c r="C91" s="116" t="s">
        <v>17</v>
      </c>
      <c r="D91" s="117">
        <v>4.2</v>
      </c>
      <c r="E91" s="123"/>
      <c r="F91" s="124"/>
    </row>
    <row r="92" spans="1:6" ht="15" x14ac:dyDescent="0.3">
      <c r="A92" s="111"/>
      <c r="B92" s="122" t="s">
        <v>52</v>
      </c>
      <c r="C92" s="116" t="s">
        <v>17</v>
      </c>
      <c r="D92" s="117">
        <v>1.2</v>
      </c>
      <c r="E92" s="123"/>
      <c r="F92" s="124"/>
    </row>
    <row r="93" spans="1:6" x14ac:dyDescent="0.3">
      <c r="A93" s="111"/>
      <c r="B93" s="115" t="s">
        <v>28</v>
      </c>
      <c r="C93" s="116"/>
      <c r="D93" s="117"/>
      <c r="E93" s="118"/>
      <c r="F93" s="124"/>
    </row>
    <row r="94" spans="1:6" x14ac:dyDescent="0.3">
      <c r="A94" s="111"/>
      <c r="B94" s="122" t="s">
        <v>53</v>
      </c>
      <c r="C94" s="116" t="s">
        <v>30</v>
      </c>
      <c r="D94" s="117">
        <v>50</v>
      </c>
      <c r="E94" s="123"/>
      <c r="F94" s="124"/>
    </row>
    <row r="95" spans="1:6" ht="27.6" x14ac:dyDescent="0.3">
      <c r="A95" s="111"/>
      <c r="B95" s="122" t="s">
        <v>54</v>
      </c>
      <c r="C95" s="116" t="s">
        <v>17</v>
      </c>
      <c r="D95" s="117">
        <v>21.4</v>
      </c>
      <c r="E95" s="123"/>
      <c r="F95" s="124"/>
    </row>
    <row r="96" spans="1:6" x14ac:dyDescent="0.3">
      <c r="A96" s="111"/>
      <c r="B96" s="115" t="s">
        <v>31</v>
      </c>
      <c r="C96" s="116"/>
      <c r="D96" s="117"/>
      <c r="E96" s="118"/>
      <c r="F96" s="124"/>
    </row>
    <row r="97" spans="1:6" ht="41.4" x14ac:dyDescent="0.3">
      <c r="A97" s="111"/>
      <c r="B97" s="122" t="s">
        <v>165</v>
      </c>
      <c r="C97" s="116" t="s">
        <v>6</v>
      </c>
      <c r="D97" s="117">
        <v>38</v>
      </c>
      <c r="E97" s="123"/>
      <c r="F97" s="124"/>
    </row>
    <row r="98" spans="1:6" x14ac:dyDescent="0.3">
      <c r="A98" s="111"/>
      <c r="B98" s="115" t="s">
        <v>55</v>
      </c>
      <c r="C98" s="116"/>
      <c r="D98" s="117"/>
      <c r="E98" s="118"/>
      <c r="F98" s="124"/>
    </row>
    <row r="99" spans="1:6" ht="15" x14ac:dyDescent="0.3">
      <c r="A99" s="111"/>
      <c r="B99" s="122" t="s">
        <v>56</v>
      </c>
      <c r="C99" s="116" t="s">
        <v>17</v>
      </c>
      <c r="D99" s="117">
        <v>4.2</v>
      </c>
      <c r="E99" s="123"/>
      <c r="F99" s="124"/>
    </row>
    <row r="100" spans="1:6" ht="15" x14ac:dyDescent="0.3">
      <c r="A100" s="111"/>
      <c r="B100" s="122" t="s">
        <v>57</v>
      </c>
      <c r="C100" s="116" t="s">
        <v>17</v>
      </c>
      <c r="D100" s="117">
        <v>7.3</v>
      </c>
      <c r="E100" s="123"/>
      <c r="F100" s="124"/>
    </row>
    <row r="101" spans="1:6" ht="27.6" x14ac:dyDescent="0.3">
      <c r="A101" s="111"/>
      <c r="B101" s="122" t="s">
        <v>58</v>
      </c>
      <c r="C101" s="116" t="s">
        <v>17</v>
      </c>
      <c r="D101" s="117">
        <v>20.100000000000001</v>
      </c>
      <c r="E101" s="123"/>
      <c r="F101" s="124"/>
    </row>
    <row r="102" spans="1:6" x14ac:dyDescent="0.3">
      <c r="A102" s="111"/>
      <c r="B102" s="122" t="s">
        <v>59</v>
      </c>
      <c r="C102" s="116" t="s">
        <v>6</v>
      </c>
      <c r="D102" s="117">
        <v>12.2</v>
      </c>
      <c r="E102" s="123"/>
      <c r="F102" s="124"/>
    </row>
    <row r="103" spans="1:6" ht="27.6" x14ac:dyDescent="0.3">
      <c r="A103" s="111"/>
      <c r="B103" s="122" t="s">
        <v>60</v>
      </c>
      <c r="C103" s="116" t="s">
        <v>17</v>
      </c>
      <c r="D103" s="117">
        <v>1.6</v>
      </c>
      <c r="E103" s="123"/>
      <c r="F103" s="124"/>
    </row>
    <row r="104" spans="1:6" x14ac:dyDescent="0.3">
      <c r="A104" s="111"/>
      <c r="B104" s="126" t="s">
        <v>61</v>
      </c>
      <c r="C104" s="116"/>
      <c r="D104" s="117"/>
      <c r="E104" s="118"/>
      <c r="F104" s="124"/>
    </row>
    <row r="105" spans="1:6" ht="15" x14ac:dyDescent="0.3">
      <c r="A105" s="111"/>
      <c r="B105" s="122" t="s">
        <v>62</v>
      </c>
      <c r="C105" s="116" t="s">
        <v>17</v>
      </c>
      <c r="D105" s="117">
        <v>2</v>
      </c>
      <c r="E105" s="123"/>
      <c r="F105" s="124"/>
    </row>
    <row r="106" spans="1:6" ht="27.6" x14ac:dyDescent="0.3">
      <c r="A106" s="111"/>
      <c r="B106" s="122" t="s">
        <v>63</v>
      </c>
      <c r="C106" s="116" t="s">
        <v>17</v>
      </c>
      <c r="D106" s="117">
        <v>2</v>
      </c>
      <c r="E106" s="123"/>
      <c r="F106" s="124"/>
    </row>
    <row r="107" spans="1:6" x14ac:dyDescent="0.3">
      <c r="A107" s="127"/>
      <c r="B107" s="115" t="s">
        <v>64</v>
      </c>
      <c r="C107" s="116"/>
      <c r="D107" s="117"/>
      <c r="E107" s="118"/>
      <c r="F107" s="124"/>
    </row>
    <row r="108" spans="1:6" x14ac:dyDescent="0.3">
      <c r="A108" s="111"/>
      <c r="B108" s="115" t="s">
        <v>55</v>
      </c>
      <c r="C108" s="116"/>
      <c r="D108" s="117"/>
      <c r="E108" s="118"/>
      <c r="F108" s="124"/>
    </row>
    <row r="109" spans="1:6" ht="15" x14ac:dyDescent="0.3">
      <c r="A109" s="111"/>
      <c r="B109" s="122" t="s">
        <v>65</v>
      </c>
      <c r="C109" s="116" t="s">
        <v>17</v>
      </c>
      <c r="D109" s="117">
        <v>26.9</v>
      </c>
      <c r="E109" s="123"/>
      <c r="F109" s="124"/>
    </row>
    <row r="110" spans="1:6" x14ac:dyDescent="0.3">
      <c r="A110" s="111"/>
      <c r="B110" s="115" t="s">
        <v>66</v>
      </c>
      <c r="C110" s="116"/>
      <c r="D110" s="117"/>
      <c r="E110" s="118"/>
      <c r="F110" s="124"/>
    </row>
    <row r="111" spans="1:6" ht="27.6" x14ac:dyDescent="0.3">
      <c r="A111" s="111"/>
      <c r="B111" s="121" t="s">
        <v>67</v>
      </c>
      <c r="C111" s="116"/>
      <c r="D111" s="117"/>
      <c r="E111" s="118"/>
      <c r="F111" s="124"/>
    </row>
    <row r="112" spans="1:6" ht="15" x14ac:dyDescent="0.3">
      <c r="A112" s="111"/>
      <c r="B112" s="122" t="s">
        <v>68</v>
      </c>
      <c r="C112" s="116" t="s">
        <v>19</v>
      </c>
      <c r="D112" s="128">
        <v>0.4</v>
      </c>
      <c r="E112" s="123"/>
      <c r="F112" s="124"/>
    </row>
    <row r="113" spans="1:6" x14ac:dyDescent="0.3">
      <c r="A113" s="111"/>
      <c r="B113" s="115" t="s">
        <v>28</v>
      </c>
      <c r="C113" s="116"/>
      <c r="D113" s="117"/>
      <c r="E113" s="118"/>
      <c r="F113" s="124"/>
    </row>
    <row r="114" spans="1:6" x14ac:dyDescent="0.3">
      <c r="A114" s="111"/>
      <c r="B114" s="122" t="s">
        <v>69</v>
      </c>
      <c r="C114" s="116" t="s">
        <v>30</v>
      </c>
      <c r="D114" s="117">
        <v>30</v>
      </c>
      <c r="E114" s="123"/>
      <c r="F114" s="124"/>
    </row>
    <row r="115" spans="1:6" x14ac:dyDescent="0.3">
      <c r="A115" s="111"/>
      <c r="B115" s="115" t="s">
        <v>70</v>
      </c>
      <c r="C115" s="116"/>
      <c r="D115" s="117"/>
      <c r="E115" s="118"/>
      <c r="F115" s="124"/>
    </row>
    <row r="116" spans="1:6" ht="15" x14ac:dyDescent="0.3">
      <c r="A116" s="111"/>
      <c r="B116" s="122" t="s">
        <v>71</v>
      </c>
      <c r="C116" s="116" t="s">
        <v>17</v>
      </c>
      <c r="D116" s="117">
        <v>1.8</v>
      </c>
      <c r="E116" s="123"/>
      <c r="F116" s="124"/>
    </row>
    <row r="117" spans="1:6" x14ac:dyDescent="0.3">
      <c r="A117" s="111"/>
      <c r="B117" s="115" t="s">
        <v>72</v>
      </c>
      <c r="C117" s="116"/>
      <c r="D117" s="117"/>
      <c r="E117" s="118"/>
      <c r="F117" s="124"/>
    </row>
    <row r="118" spans="1:6" x14ac:dyDescent="0.3">
      <c r="A118" s="111"/>
      <c r="B118" s="129" t="s">
        <v>73</v>
      </c>
      <c r="C118" s="116"/>
      <c r="D118" s="117"/>
      <c r="E118" s="118"/>
      <c r="F118" s="124"/>
    </row>
    <row r="119" spans="1:6" x14ac:dyDescent="0.3">
      <c r="A119" s="111"/>
      <c r="B119" s="115" t="s">
        <v>74</v>
      </c>
      <c r="C119" s="116"/>
      <c r="D119" s="117"/>
      <c r="E119" s="118"/>
      <c r="F119" s="124"/>
    </row>
    <row r="120" spans="1:6" x14ac:dyDescent="0.3">
      <c r="A120" s="111"/>
      <c r="B120" s="122" t="s">
        <v>75</v>
      </c>
      <c r="C120" s="116" t="s">
        <v>6</v>
      </c>
      <c r="D120" s="117">
        <v>15</v>
      </c>
      <c r="E120" s="123"/>
      <c r="F120" s="124"/>
    </row>
    <row r="121" spans="1:6" x14ac:dyDescent="0.3">
      <c r="A121" s="111"/>
      <c r="B121" s="122" t="s">
        <v>76</v>
      </c>
      <c r="C121" s="116" t="s">
        <v>6</v>
      </c>
      <c r="D121" s="117">
        <v>11.7</v>
      </c>
      <c r="E121" s="123"/>
      <c r="F121" s="124"/>
    </row>
    <row r="122" spans="1:6" x14ac:dyDescent="0.3">
      <c r="A122" s="111"/>
      <c r="B122" s="122" t="s">
        <v>77</v>
      </c>
      <c r="C122" s="116" t="s">
        <v>6</v>
      </c>
      <c r="D122" s="117">
        <v>7.8</v>
      </c>
      <c r="E122" s="123"/>
      <c r="F122" s="124"/>
    </row>
    <row r="123" spans="1:6" x14ac:dyDescent="0.3">
      <c r="A123" s="111"/>
      <c r="B123" s="122" t="s">
        <v>78</v>
      </c>
      <c r="C123" s="116" t="s">
        <v>6</v>
      </c>
      <c r="D123" s="117">
        <v>15.6</v>
      </c>
      <c r="E123" s="123"/>
      <c r="F123" s="124"/>
    </row>
    <row r="124" spans="1:6" x14ac:dyDescent="0.3">
      <c r="A124" s="111"/>
      <c r="B124" s="129" t="s">
        <v>79</v>
      </c>
      <c r="C124" s="116"/>
      <c r="D124" s="117"/>
      <c r="E124" s="118"/>
      <c r="F124" s="124"/>
    </row>
    <row r="125" spans="1:6" ht="15" x14ac:dyDescent="0.3">
      <c r="A125" s="111"/>
      <c r="B125" s="122" t="s">
        <v>80</v>
      </c>
      <c r="C125" s="116" t="s">
        <v>17</v>
      </c>
      <c r="D125" s="117">
        <v>15.2</v>
      </c>
      <c r="E125" s="123"/>
      <c r="F125" s="124"/>
    </row>
    <row r="126" spans="1:6" x14ac:dyDescent="0.3">
      <c r="A126" s="111"/>
      <c r="B126" s="115" t="s">
        <v>81</v>
      </c>
      <c r="C126" s="116"/>
      <c r="D126" s="117"/>
      <c r="E126" s="118"/>
      <c r="F126" s="124"/>
    </row>
    <row r="127" spans="1:6" ht="27.6" x14ac:dyDescent="0.3">
      <c r="A127" s="111"/>
      <c r="B127" s="122" t="s">
        <v>82</v>
      </c>
      <c r="C127" s="116" t="s">
        <v>6</v>
      </c>
      <c r="D127" s="117">
        <v>15.2</v>
      </c>
      <c r="E127" s="123"/>
      <c r="F127" s="124"/>
    </row>
    <row r="128" spans="1:6" x14ac:dyDescent="0.3">
      <c r="A128" s="111"/>
      <c r="B128" s="115" t="s">
        <v>83</v>
      </c>
      <c r="C128" s="116"/>
      <c r="D128" s="117"/>
      <c r="E128" s="118"/>
      <c r="F128" s="124"/>
    </row>
    <row r="129" spans="1:6" ht="27.6" x14ac:dyDescent="0.3">
      <c r="A129" s="111"/>
      <c r="B129" s="122" t="s">
        <v>84</v>
      </c>
      <c r="C129" s="116" t="s">
        <v>38</v>
      </c>
      <c r="D129" s="117">
        <v>1</v>
      </c>
      <c r="E129" s="123"/>
      <c r="F129" s="124"/>
    </row>
    <row r="130" spans="1:6" ht="27.6" x14ac:dyDescent="0.3">
      <c r="A130" s="111"/>
      <c r="B130" s="122" t="s">
        <v>85</v>
      </c>
      <c r="C130" s="116" t="s">
        <v>38</v>
      </c>
      <c r="D130" s="117">
        <v>1</v>
      </c>
      <c r="E130" s="123"/>
      <c r="F130" s="124"/>
    </row>
    <row r="131" spans="1:6" ht="27.6" x14ac:dyDescent="0.3">
      <c r="A131" s="111"/>
      <c r="B131" s="122" t="s">
        <v>86</v>
      </c>
      <c r="C131" s="116" t="s">
        <v>6</v>
      </c>
      <c r="D131" s="117">
        <v>1</v>
      </c>
      <c r="E131" s="123"/>
      <c r="F131" s="124"/>
    </row>
    <row r="132" spans="1:6" ht="33.75" customHeight="1" x14ac:dyDescent="0.3">
      <c r="A132" s="111"/>
      <c r="B132" s="122" t="s">
        <v>87</v>
      </c>
      <c r="C132" s="116" t="s">
        <v>17</v>
      </c>
      <c r="D132" s="117">
        <v>4</v>
      </c>
      <c r="E132" s="123"/>
      <c r="F132" s="124"/>
    </row>
    <row r="133" spans="1:6" ht="21" customHeight="1" x14ac:dyDescent="0.3">
      <c r="A133" s="111"/>
      <c r="B133" s="122" t="s">
        <v>88</v>
      </c>
      <c r="C133" s="116" t="s">
        <v>17</v>
      </c>
      <c r="D133" s="117">
        <v>2</v>
      </c>
      <c r="E133" s="123"/>
      <c r="F133" s="124"/>
    </row>
    <row r="134" spans="1:6" ht="20.25" customHeight="1" x14ac:dyDescent="0.3">
      <c r="A134" s="111"/>
      <c r="B134" s="115" t="s">
        <v>33</v>
      </c>
      <c r="C134" s="116"/>
      <c r="D134" s="117"/>
      <c r="E134" s="118"/>
      <c r="F134" s="124"/>
    </row>
    <row r="135" spans="1:6" ht="19.5" customHeight="1" x14ac:dyDescent="0.3">
      <c r="A135" s="111"/>
      <c r="B135" s="129" t="s">
        <v>89</v>
      </c>
      <c r="C135" s="116"/>
      <c r="D135" s="117"/>
      <c r="E135" s="118"/>
      <c r="F135" s="124"/>
    </row>
    <row r="136" spans="1:6" ht="18.75" customHeight="1" x14ac:dyDescent="0.3">
      <c r="A136" s="111"/>
      <c r="B136" s="126" t="s">
        <v>90</v>
      </c>
      <c r="C136" s="116"/>
      <c r="D136" s="117"/>
      <c r="E136" s="118"/>
      <c r="F136" s="124"/>
    </row>
    <row r="137" spans="1:6" ht="19.5" customHeight="1" x14ac:dyDescent="0.3">
      <c r="A137" s="111"/>
      <c r="B137" s="122" t="s">
        <v>91</v>
      </c>
      <c r="C137" s="116" t="s">
        <v>17</v>
      </c>
      <c r="D137" s="117">
        <v>14.9</v>
      </c>
      <c r="E137" s="123"/>
      <c r="F137" s="124"/>
    </row>
    <row r="138" spans="1:6" ht="30" customHeight="1" x14ac:dyDescent="0.3">
      <c r="A138" s="111"/>
      <c r="B138" s="122" t="s">
        <v>92</v>
      </c>
      <c r="C138" s="116" t="s">
        <v>6</v>
      </c>
      <c r="D138" s="117">
        <v>11</v>
      </c>
      <c r="E138" s="123"/>
      <c r="F138" s="124"/>
    </row>
    <row r="139" spans="1:6" ht="23.25" customHeight="1" x14ac:dyDescent="0.3">
      <c r="A139" s="111"/>
      <c r="B139" s="129" t="s">
        <v>93</v>
      </c>
      <c r="C139" s="116"/>
      <c r="D139" s="117"/>
      <c r="E139" s="118"/>
      <c r="F139" s="124"/>
    </row>
    <row r="140" spans="1:6" ht="21.75" customHeight="1" x14ac:dyDescent="0.3">
      <c r="A140" s="111"/>
      <c r="B140" s="126" t="s">
        <v>34</v>
      </c>
      <c r="C140" s="116"/>
      <c r="D140" s="117"/>
      <c r="E140" s="118"/>
      <c r="F140" s="124"/>
    </row>
    <row r="141" spans="1:6" ht="33" customHeight="1" x14ac:dyDescent="0.3">
      <c r="A141" s="111"/>
      <c r="B141" s="122" t="s">
        <v>166</v>
      </c>
      <c r="C141" s="116" t="s">
        <v>17</v>
      </c>
      <c r="D141" s="117">
        <v>60</v>
      </c>
      <c r="E141" s="123"/>
      <c r="F141" s="124"/>
    </row>
    <row r="142" spans="1:6" ht="21.75" customHeight="1" x14ac:dyDescent="0.3">
      <c r="A142" s="111"/>
      <c r="B142" s="121" t="s">
        <v>94</v>
      </c>
      <c r="C142" s="116"/>
      <c r="D142" s="117"/>
      <c r="E142" s="118"/>
      <c r="F142" s="124"/>
    </row>
    <row r="143" spans="1:6" ht="20.25" customHeight="1" x14ac:dyDescent="0.3">
      <c r="A143" s="111"/>
      <c r="B143" s="122" t="s">
        <v>167</v>
      </c>
      <c r="C143" s="116" t="s">
        <v>17</v>
      </c>
      <c r="D143" s="117">
        <v>60</v>
      </c>
      <c r="E143" s="123"/>
      <c r="F143" s="124"/>
    </row>
    <row r="144" spans="1:6" ht="19.5" customHeight="1" x14ac:dyDescent="0.3">
      <c r="A144" s="142"/>
      <c r="B144" s="159" t="s">
        <v>216</v>
      </c>
      <c r="C144" s="143"/>
      <c r="D144" s="144"/>
      <c r="E144" s="145"/>
      <c r="F144" s="145">
        <f>SUM(F79:F143)</f>
        <v>0</v>
      </c>
    </row>
    <row r="146" spans="1:6" ht="18" x14ac:dyDescent="0.5">
      <c r="A146" s="30" t="s">
        <v>38</v>
      </c>
      <c r="B146" s="31" t="s">
        <v>141</v>
      </c>
      <c r="C146" s="31"/>
      <c r="D146" s="22"/>
      <c r="E146" s="31"/>
      <c r="F146" s="31"/>
    </row>
    <row r="147" spans="1:6" ht="16.8" x14ac:dyDescent="0.45">
      <c r="A147" s="11">
        <v>1</v>
      </c>
      <c r="B147" s="32" t="s">
        <v>102</v>
      </c>
      <c r="C147" s="31"/>
      <c r="D147" s="22"/>
      <c r="E147" s="31"/>
      <c r="F147" s="160">
        <f>F9</f>
        <v>0</v>
      </c>
    </row>
    <row r="148" spans="1:6" ht="16.8" x14ac:dyDescent="0.45">
      <c r="A148" s="11">
        <v>2</v>
      </c>
      <c r="B148" s="32" t="s">
        <v>218</v>
      </c>
      <c r="C148" s="31"/>
      <c r="D148" s="22"/>
      <c r="E148" s="31"/>
      <c r="F148" s="160">
        <f>F67</f>
        <v>0</v>
      </c>
    </row>
    <row r="149" spans="1:6" s="134" customFormat="1" ht="16.8" x14ac:dyDescent="0.45">
      <c r="A149" s="11">
        <v>3</v>
      </c>
      <c r="B149" s="32" t="s">
        <v>219</v>
      </c>
      <c r="C149" s="31"/>
      <c r="D149" s="22"/>
      <c r="E149" s="31"/>
      <c r="F149" s="160">
        <f>F74</f>
        <v>0</v>
      </c>
    </row>
    <row r="150" spans="1:6" ht="16.8" x14ac:dyDescent="0.45">
      <c r="A150" s="11">
        <v>4</v>
      </c>
      <c r="B150" s="32" t="s">
        <v>163</v>
      </c>
      <c r="C150" s="31"/>
      <c r="D150" s="22"/>
      <c r="E150" s="31"/>
      <c r="F150" s="160">
        <f>F144</f>
        <v>0</v>
      </c>
    </row>
    <row r="151" spans="1:6" ht="16.8" x14ac:dyDescent="0.45">
      <c r="A151" s="11"/>
      <c r="B151" s="33" t="s">
        <v>142</v>
      </c>
      <c r="C151" s="31"/>
      <c r="D151" s="22"/>
      <c r="E151" s="31"/>
      <c r="F151" s="160">
        <f>SUM(F147:F150)</f>
        <v>0</v>
      </c>
    </row>
    <row r="152" spans="1:6" ht="16.8" x14ac:dyDescent="0.45">
      <c r="A152" s="11"/>
      <c r="B152" s="33" t="s">
        <v>169</v>
      </c>
      <c r="C152" s="31"/>
      <c r="D152" s="22"/>
      <c r="E152" s="31"/>
      <c r="F152" s="160">
        <f>5%*F151</f>
        <v>0</v>
      </c>
    </row>
    <row r="153" spans="1:6" ht="18" x14ac:dyDescent="0.5">
      <c r="A153" s="11"/>
      <c r="B153" s="34" t="s">
        <v>103</v>
      </c>
      <c r="C153" s="11"/>
      <c r="D153" s="11"/>
      <c r="E153" s="11"/>
      <c r="F153" s="161">
        <f>SUM(F151:F152)</f>
        <v>0</v>
      </c>
    </row>
  </sheetData>
  <mergeCells count="1">
    <mergeCell ref="A2:F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5"/>
  <sheetViews>
    <sheetView workbookViewId="0">
      <selection activeCell="B2" sqref="B2:F2"/>
    </sheetView>
  </sheetViews>
  <sheetFormatPr defaultRowHeight="13.2" x14ac:dyDescent="0.25"/>
  <cols>
    <col min="1" max="1" width="5.88671875" style="67" customWidth="1"/>
    <col min="2" max="2" width="51.44140625" style="108" customWidth="1"/>
    <col min="3" max="3" width="6.33203125" style="109" customWidth="1"/>
    <col min="4" max="4" width="7.44140625" style="110" customWidth="1"/>
    <col min="5" max="5" width="8.5546875" style="67" customWidth="1"/>
    <col min="6" max="6" width="11.109375" style="67" customWidth="1"/>
    <col min="7" max="256" width="9.109375" style="67"/>
    <col min="257" max="257" width="5.88671875" style="67" customWidth="1"/>
    <col min="258" max="258" width="50" style="67" customWidth="1"/>
    <col min="259" max="259" width="5.33203125" style="67" bestFit="1" customWidth="1"/>
    <col min="260" max="261" width="7.44140625" style="67" customWidth="1"/>
    <col min="262" max="262" width="8.6640625" style="67" customWidth="1"/>
    <col min="263" max="512" width="9.109375" style="67"/>
    <col min="513" max="513" width="5.88671875" style="67" customWidth="1"/>
    <col min="514" max="514" width="50" style="67" customWidth="1"/>
    <col min="515" max="515" width="5.33203125" style="67" bestFit="1" customWidth="1"/>
    <col min="516" max="517" width="7.44140625" style="67" customWidth="1"/>
    <col min="518" max="518" width="8.6640625" style="67" customWidth="1"/>
    <col min="519" max="768" width="9.109375" style="67"/>
    <col min="769" max="769" width="5.88671875" style="67" customWidth="1"/>
    <col min="770" max="770" width="50" style="67" customWidth="1"/>
    <col min="771" max="771" width="5.33203125" style="67" bestFit="1" customWidth="1"/>
    <col min="772" max="773" width="7.44140625" style="67" customWidth="1"/>
    <col min="774" max="774" width="8.6640625" style="67" customWidth="1"/>
    <col min="775" max="1024" width="9.109375" style="67"/>
    <col min="1025" max="1025" width="5.88671875" style="67" customWidth="1"/>
    <col min="1026" max="1026" width="50" style="67" customWidth="1"/>
    <col min="1027" max="1027" width="5.33203125" style="67" bestFit="1" customWidth="1"/>
    <col min="1028" max="1029" width="7.44140625" style="67" customWidth="1"/>
    <col min="1030" max="1030" width="8.6640625" style="67" customWidth="1"/>
    <col min="1031" max="1280" width="9.109375" style="67"/>
    <col min="1281" max="1281" width="5.88671875" style="67" customWidth="1"/>
    <col min="1282" max="1282" width="50" style="67" customWidth="1"/>
    <col min="1283" max="1283" width="5.33203125" style="67" bestFit="1" customWidth="1"/>
    <col min="1284" max="1285" width="7.44140625" style="67" customWidth="1"/>
    <col min="1286" max="1286" width="8.6640625" style="67" customWidth="1"/>
    <col min="1287" max="1536" width="9.109375" style="67"/>
    <col min="1537" max="1537" width="5.88671875" style="67" customWidth="1"/>
    <col min="1538" max="1538" width="50" style="67" customWidth="1"/>
    <col min="1539" max="1539" width="5.33203125" style="67" bestFit="1" customWidth="1"/>
    <col min="1540" max="1541" width="7.44140625" style="67" customWidth="1"/>
    <col min="1542" max="1542" width="8.6640625" style="67" customWidth="1"/>
    <col min="1543" max="1792" width="9.109375" style="67"/>
    <col min="1793" max="1793" width="5.88671875" style="67" customWidth="1"/>
    <col min="1794" max="1794" width="50" style="67" customWidth="1"/>
    <col min="1795" max="1795" width="5.33203125" style="67" bestFit="1" customWidth="1"/>
    <col min="1796" max="1797" width="7.44140625" style="67" customWidth="1"/>
    <col min="1798" max="1798" width="8.6640625" style="67" customWidth="1"/>
    <col min="1799" max="2048" width="9.109375" style="67"/>
    <col min="2049" max="2049" width="5.88671875" style="67" customWidth="1"/>
    <col min="2050" max="2050" width="50" style="67" customWidth="1"/>
    <col min="2051" max="2051" width="5.33203125" style="67" bestFit="1" customWidth="1"/>
    <col min="2052" max="2053" width="7.44140625" style="67" customWidth="1"/>
    <col min="2054" max="2054" width="8.6640625" style="67" customWidth="1"/>
    <col min="2055" max="2304" width="9.109375" style="67"/>
    <col min="2305" max="2305" width="5.88671875" style="67" customWidth="1"/>
    <col min="2306" max="2306" width="50" style="67" customWidth="1"/>
    <col min="2307" max="2307" width="5.33203125" style="67" bestFit="1" customWidth="1"/>
    <col min="2308" max="2309" width="7.44140625" style="67" customWidth="1"/>
    <col min="2310" max="2310" width="8.6640625" style="67" customWidth="1"/>
    <col min="2311" max="2560" width="9.109375" style="67"/>
    <col min="2561" max="2561" width="5.88671875" style="67" customWidth="1"/>
    <col min="2562" max="2562" width="50" style="67" customWidth="1"/>
    <col min="2563" max="2563" width="5.33203125" style="67" bestFit="1" customWidth="1"/>
    <col min="2564" max="2565" width="7.44140625" style="67" customWidth="1"/>
    <col min="2566" max="2566" width="8.6640625" style="67" customWidth="1"/>
    <col min="2567" max="2816" width="9.109375" style="67"/>
    <col min="2817" max="2817" width="5.88671875" style="67" customWidth="1"/>
    <col min="2818" max="2818" width="50" style="67" customWidth="1"/>
    <col min="2819" max="2819" width="5.33203125" style="67" bestFit="1" customWidth="1"/>
    <col min="2820" max="2821" width="7.44140625" style="67" customWidth="1"/>
    <col min="2822" max="2822" width="8.6640625" style="67" customWidth="1"/>
    <col min="2823" max="3072" width="9.109375" style="67"/>
    <col min="3073" max="3073" width="5.88671875" style="67" customWidth="1"/>
    <col min="3074" max="3074" width="50" style="67" customWidth="1"/>
    <col min="3075" max="3075" width="5.33203125" style="67" bestFit="1" customWidth="1"/>
    <col min="3076" max="3077" width="7.44140625" style="67" customWidth="1"/>
    <col min="3078" max="3078" width="8.6640625" style="67" customWidth="1"/>
    <col min="3079" max="3328" width="9.109375" style="67"/>
    <col min="3329" max="3329" width="5.88671875" style="67" customWidth="1"/>
    <col min="3330" max="3330" width="50" style="67" customWidth="1"/>
    <col min="3331" max="3331" width="5.33203125" style="67" bestFit="1" customWidth="1"/>
    <col min="3332" max="3333" width="7.44140625" style="67" customWidth="1"/>
    <col min="3334" max="3334" width="8.6640625" style="67" customWidth="1"/>
    <col min="3335" max="3584" width="9.109375" style="67"/>
    <col min="3585" max="3585" width="5.88671875" style="67" customWidth="1"/>
    <col min="3586" max="3586" width="50" style="67" customWidth="1"/>
    <col min="3587" max="3587" width="5.33203125" style="67" bestFit="1" customWidth="1"/>
    <col min="3588" max="3589" width="7.44140625" style="67" customWidth="1"/>
    <col min="3590" max="3590" width="8.6640625" style="67" customWidth="1"/>
    <col min="3591" max="3840" width="9.109375" style="67"/>
    <col min="3841" max="3841" width="5.88671875" style="67" customWidth="1"/>
    <col min="3842" max="3842" width="50" style="67" customWidth="1"/>
    <col min="3843" max="3843" width="5.33203125" style="67" bestFit="1" customWidth="1"/>
    <col min="3844" max="3845" width="7.44140625" style="67" customWidth="1"/>
    <col min="3846" max="3846" width="8.6640625" style="67" customWidth="1"/>
    <col min="3847" max="4096" width="9.109375" style="67"/>
    <col min="4097" max="4097" width="5.88671875" style="67" customWidth="1"/>
    <col min="4098" max="4098" width="50" style="67" customWidth="1"/>
    <col min="4099" max="4099" width="5.33203125" style="67" bestFit="1" customWidth="1"/>
    <col min="4100" max="4101" width="7.44140625" style="67" customWidth="1"/>
    <col min="4102" max="4102" width="8.6640625" style="67" customWidth="1"/>
    <col min="4103" max="4352" width="9.109375" style="67"/>
    <col min="4353" max="4353" width="5.88671875" style="67" customWidth="1"/>
    <col min="4354" max="4354" width="50" style="67" customWidth="1"/>
    <col min="4355" max="4355" width="5.33203125" style="67" bestFit="1" customWidth="1"/>
    <col min="4356" max="4357" width="7.44140625" style="67" customWidth="1"/>
    <col min="4358" max="4358" width="8.6640625" style="67" customWidth="1"/>
    <col min="4359" max="4608" width="9.109375" style="67"/>
    <col min="4609" max="4609" width="5.88671875" style="67" customWidth="1"/>
    <col min="4610" max="4610" width="50" style="67" customWidth="1"/>
    <col min="4611" max="4611" width="5.33203125" style="67" bestFit="1" customWidth="1"/>
    <col min="4612" max="4613" width="7.44140625" style="67" customWidth="1"/>
    <col min="4614" max="4614" width="8.6640625" style="67" customWidth="1"/>
    <col min="4615" max="4864" width="9.109375" style="67"/>
    <col min="4865" max="4865" width="5.88671875" style="67" customWidth="1"/>
    <col min="4866" max="4866" width="50" style="67" customWidth="1"/>
    <col min="4867" max="4867" width="5.33203125" style="67" bestFit="1" customWidth="1"/>
    <col min="4868" max="4869" width="7.44140625" style="67" customWidth="1"/>
    <col min="4870" max="4870" width="8.6640625" style="67" customWidth="1"/>
    <col min="4871" max="5120" width="9.109375" style="67"/>
    <col min="5121" max="5121" width="5.88671875" style="67" customWidth="1"/>
    <col min="5122" max="5122" width="50" style="67" customWidth="1"/>
    <col min="5123" max="5123" width="5.33203125" style="67" bestFit="1" customWidth="1"/>
    <col min="5124" max="5125" width="7.44140625" style="67" customWidth="1"/>
    <col min="5126" max="5126" width="8.6640625" style="67" customWidth="1"/>
    <col min="5127" max="5376" width="9.109375" style="67"/>
    <col min="5377" max="5377" width="5.88671875" style="67" customWidth="1"/>
    <col min="5378" max="5378" width="50" style="67" customWidth="1"/>
    <col min="5379" max="5379" width="5.33203125" style="67" bestFit="1" customWidth="1"/>
    <col min="5380" max="5381" width="7.44140625" style="67" customWidth="1"/>
    <col min="5382" max="5382" width="8.6640625" style="67" customWidth="1"/>
    <col min="5383" max="5632" width="9.109375" style="67"/>
    <col min="5633" max="5633" width="5.88671875" style="67" customWidth="1"/>
    <col min="5634" max="5634" width="50" style="67" customWidth="1"/>
    <col min="5635" max="5635" width="5.33203125" style="67" bestFit="1" customWidth="1"/>
    <col min="5636" max="5637" width="7.44140625" style="67" customWidth="1"/>
    <col min="5638" max="5638" width="8.6640625" style="67" customWidth="1"/>
    <col min="5639" max="5888" width="9.109375" style="67"/>
    <col min="5889" max="5889" width="5.88671875" style="67" customWidth="1"/>
    <col min="5890" max="5890" width="50" style="67" customWidth="1"/>
    <col min="5891" max="5891" width="5.33203125" style="67" bestFit="1" customWidth="1"/>
    <col min="5892" max="5893" width="7.44140625" style="67" customWidth="1"/>
    <col min="5894" max="5894" width="8.6640625" style="67" customWidth="1"/>
    <col min="5895" max="6144" width="9.109375" style="67"/>
    <col min="6145" max="6145" width="5.88671875" style="67" customWidth="1"/>
    <col min="6146" max="6146" width="50" style="67" customWidth="1"/>
    <col min="6147" max="6147" width="5.33203125" style="67" bestFit="1" customWidth="1"/>
    <col min="6148" max="6149" width="7.44140625" style="67" customWidth="1"/>
    <col min="6150" max="6150" width="8.6640625" style="67" customWidth="1"/>
    <col min="6151" max="6400" width="9.109375" style="67"/>
    <col min="6401" max="6401" width="5.88671875" style="67" customWidth="1"/>
    <col min="6402" max="6402" width="50" style="67" customWidth="1"/>
    <col min="6403" max="6403" width="5.33203125" style="67" bestFit="1" customWidth="1"/>
    <col min="6404" max="6405" width="7.44140625" style="67" customWidth="1"/>
    <col min="6406" max="6406" width="8.6640625" style="67" customWidth="1"/>
    <col min="6407" max="6656" width="9.109375" style="67"/>
    <col min="6657" max="6657" width="5.88671875" style="67" customWidth="1"/>
    <col min="6658" max="6658" width="50" style="67" customWidth="1"/>
    <col min="6659" max="6659" width="5.33203125" style="67" bestFit="1" customWidth="1"/>
    <col min="6660" max="6661" width="7.44140625" style="67" customWidth="1"/>
    <col min="6662" max="6662" width="8.6640625" style="67" customWidth="1"/>
    <col min="6663" max="6912" width="9.109375" style="67"/>
    <col min="6913" max="6913" width="5.88671875" style="67" customWidth="1"/>
    <col min="6914" max="6914" width="50" style="67" customWidth="1"/>
    <col min="6915" max="6915" width="5.33203125" style="67" bestFit="1" customWidth="1"/>
    <col min="6916" max="6917" width="7.44140625" style="67" customWidth="1"/>
    <col min="6918" max="6918" width="8.6640625" style="67" customWidth="1"/>
    <col min="6919" max="7168" width="9.109375" style="67"/>
    <col min="7169" max="7169" width="5.88671875" style="67" customWidth="1"/>
    <col min="7170" max="7170" width="50" style="67" customWidth="1"/>
    <col min="7171" max="7171" width="5.33203125" style="67" bestFit="1" customWidth="1"/>
    <col min="7172" max="7173" width="7.44140625" style="67" customWidth="1"/>
    <col min="7174" max="7174" width="8.6640625" style="67" customWidth="1"/>
    <col min="7175" max="7424" width="9.109375" style="67"/>
    <col min="7425" max="7425" width="5.88671875" style="67" customWidth="1"/>
    <col min="7426" max="7426" width="50" style="67" customWidth="1"/>
    <col min="7427" max="7427" width="5.33203125" style="67" bestFit="1" customWidth="1"/>
    <col min="7428" max="7429" width="7.44140625" style="67" customWidth="1"/>
    <col min="7430" max="7430" width="8.6640625" style="67" customWidth="1"/>
    <col min="7431" max="7680" width="9.109375" style="67"/>
    <col min="7681" max="7681" width="5.88671875" style="67" customWidth="1"/>
    <col min="7682" max="7682" width="50" style="67" customWidth="1"/>
    <col min="7683" max="7683" width="5.33203125" style="67" bestFit="1" customWidth="1"/>
    <col min="7684" max="7685" width="7.44140625" style="67" customWidth="1"/>
    <col min="7686" max="7686" width="8.6640625" style="67" customWidth="1"/>
    <col min="7687" max="7936" width="9.109375" style="67"/>
    <col min="7937" max="7937" width="5.88671875" style="67" customWidth="1"/>
    <col min="7938" max="7938" width="50" style="67" customWidth="1"/>
    <col min="7939" max="7939" width="5.33203125" style="67" bestFit="1" customWidth="1"/>
    <col min="7940" max="7941" width="7.44140625" style="67" customWidth="1"/>
    <col min="7942" max="7942" width="8.6640625" style="67" customWidth="1"/>
    <col min="7943" max="8192" width="9.109375" style="67"/>
    <col min="8193" max="8193" width="5.88671875" style="67" customWidth="1"/>
    <col min="8194" max="8194" width="50" style="67" customWidth="1"/>
    <col min="8195" max="8195" width="5.33203125" style="67" bestFit="1" customWidth="1"/>
    <col min="8196" max="8197" width="7.44140625" style="67" customWidth="1"/>
    <col min="8198" max="8198" width="8.6640625" style="67" customWidth="1"/>
    <col min="8199" max="8448" width="9.109375" style="67"/>
    <col min="8449" max="8449" width="5.88671875" style="67" customWidth="1"/>
    <col min="8450" max="8450" width="50" style="67" customWidth="1"/>
    <col min="8451" max="8451" width="5.33203125" style="67" bestFit="1" customWidth="1"/>
    <col min="8452" max="8453" width="7.44140625" style="67" customWidth="1"/>
    <col min="8454" max="8454" width="8.6640625" style="67" customWidth="1"/>
    <col min="8455" max="8704" width="9.109375" style="67"/>
    <col min="8705" max="8705" width="5.88671875" style="67" customWidth="1"/>
    <col min="8706" max="8706" width="50" style="67" customWidth="1"/>
    <col min="8707" max="8707" width="5.33203125" style="67" bestFit="1" customWidth="1"/>
    <col min="8708" max="8709" width="7.44140625" style="67" customWidth="1"/>
    <col min="8710" max="8710" width="8.6640625" style="67" customWidth="1"/>
    <col min="8711" max="8960" width="9.109375" style="67"/>
    <col min="8961" max="8961" width="5.88671875" style="67" customWidth="1"/>
    <col min="8962" max="8962" width="50" style="67" customWidth="1"/>
    <col min="8963" max="8963" width="5.33203125" style="67" bestFit="1" customWidth="1"/>
    <col min="8964" max="8965" width="7.44140625" style="67" customWidth="1"/>
    <col min="8966" max="8966" width="8.6640625" style="67" customWidth="1"/>
    <col min="8967" max="9216" width="9.109375" style="67"/>
    <col min="9217" max="9217" width="5.88671875" style="67" customWidth="1"/>
    <col min="9218" max="9218" width="50" style="67" customWidth="1"/>
    <col min="9219" max="9219" width="5.33203125" style="67" bestFit="1" customWidth="1"/>
    <col min="9220" max="9221" width="7.44140625" style="67" customWidth="1"/>
    <col min="9222" max="9222" width="8.6640625" style="67" customWidth="1"/>
    <col min="9223" max="9472" width="9.109375" style="67"/>
    <col min="9473" max="9473" width="5.88671875" style="67" customWidth="1"/>
    <col min="9474" max="9474" width="50" style="67" customWidth="1"/>
    <col min="9475" max="9475" width="5.33203125" style="67" bestFit="1" customWidth="1"/>
    <col min="9476" max="9477" width="7.44140625" style="67" customWidth="1"/>
    <col min="9478" max="9478" width="8.6640625" style="67" customWidth="1"/>
    <col min="9479" max="9728" width="9.109375" style="67"/>
    <col min="9729" max="9729" width="5.88671875" style="67" customWidth="1"/>
    <col min="9730" max="9730" width="50" style="67" customWidth="1"/>
    <col min="9731" max="9731" width="5.33203125" style="67" bestFit="1" customWidth="1"/>
    <col min="9732" max="9733" width="7.44140625" style="67" customWidth="1"/>
    <col min="9734" max="9734" width="8.6640625" style="67" customWidth="1"/>
    <col min="9735" max="9984" width="9.109375" style="67"/>
    <col min="9985" max="9985" width="5.88671875" style="67" customWidth="1"/>
    <col min="9986" max="9986" width="50" style="67" customWidth="1"/>
    <col min="9987" max="9987" width="5.33203125" style="67" bestFit="1" customWidth="1"/>
    <col min="9988" max="9989" width="7.44140625" style="67" customWidth="1"/>
    <col min="9990" max="9990" width="8.6640625" style="67" customWidth="1"/>
    <col min="9991" max="10240" width="9.109375" style="67"/>
    <col min="10241" max="10241" width="5.88671875" style="67" customWidth="1"/>
    <col min="10242" max="10242" width="50" style="67" customWidth="1"/>
    <col min="10243" max="10243" width="5.33203125" style="67" bestFit="1" customWidth="1"/>
    <col min="10244" max="10245" width="7.44140625" style="67" customWidth="1"/>
    <col min="10246" max="10246" width="8.6640625" style="67" customWidth="1"/>
    <col min="10247" max="10496" width="9.109375" style="67"/>
    <col min="10497" max="10497" width="5.88671875" style="67" customWidth="1"/>
    <col min="10498" max="10498" width="50" style="67" customWidth="1"/>
    <col min="10499" max="10499" width="5.33203125" style="67" bestFit="1" customWidth="1"/>
    <col min="10500" max="10501" width="7.44140625" style="67" customWidth="1"/>
    <col min="10502" max="10502" width="8.6640625" style="67" customWidth="1"/>
    <col min="10503" max="10752" width="9.109375" style="67"/>
    <col min="10753" max="10753" width="5.88671875" style="67" customWidth="1"/>
    <col min="10754" max="10754" width="50" style="67" customWidth="1"/>
    <col min="10755" max="10755" width="5.33203125" style="67" bestFit="1" customWidth="1"/>
    <col min="10756" max="10757" width="7.44140625" style="67" customWidth="1"/>
    <col min="10758" max="10758" width="8.6640625" style="67" customWidth="1"/>
    <col min="10759" max="11008" width="9.109375" style="67"/>
    <col min="11009" max="11009" width="5.88671875" style="67" customWidth="1"/>
    <col min="11010" max="11010" width="50" style="67" customWidth="1"/>
    <col min="11011" max="11011" width="5.33203125" style="67" bestFit="1" customWidth="1"/>
    <col min="11012" max="11013" width="7.44140625" style="67" customWidth="1"/>
    <col min="11014" max="11014" width="8.6640625" style="67" customWidth="1"/>
    <col min="11015" max="11264" width="9.109375" style="67"/>
    <col min="11265" max="11265" width="5.88671875" style="67" customWidth="1"/>
    <col min="11266" max="11266" width="50" style="67" customWidth="1"/>
    <col min="11267" max="11267" width="5.33203125" style="67" bestFit="1" customWidth="1"/>
    <col min="11268" max="11269" width="7.44140625" style="67" customWidth="1"/>
    <col min="11270" max="11270" width="8.6640625" style="67" customWidth="1"/>
    <col min="11271" max="11520" width="9.109375" style="67"/>
    <col min="11521" max="11521" width="5.88671875" style="67" customWidth="1"/>
    <col min="11522" max="11522" width="50" style="67" customWidth="1"/>
    <col min="11523" max="11523" width="5.33203125" style="67" bestFit="1" customWidth="1"/>
    <col min="11524" max="11525" width="7.44140625" style="67" customWidth="1"/>
    <col min="11526" max="11526" width="8.6640625" style="67" customWidth="1"/>
    <col min="11527" max="11776" width="9.109375" style="67"/>
    <col min="11777" max="11777" width="5.88671875" style="67" customWidth="1"/>
    <col min="11778" max="11778" width="50" style="67" customWidth="1"/>
    <col min="11779" max="11779" width="5.33203125" style="67" bestFit="1" customWidth="1"/>
    <col min="11780" max="11781" width="7.44140625" style="67" customWidth="1"/>
    <col min="11782" max="11782" width="8.6640625" style="67" customWidth="1"/>
    <col min="11783" max="12032" width="9.109375" style="67"/>
    <col min="12033" max="12033" width="5.88671875" style="67" customWidth="1"/>
    <col min="12034" max="12034" width="50" style="67" customWidth="1"/>
    <col min="12035" max="12035" width="5.33203125" style="67" bestFit="1" customWidth="1"/>
    <col min="12036" max="12037" width="7.44140625" style="67" customWidth="1"/>
    <col min="12038" max="12038" width="8.6640625" style="67" customWidth="1"/>
    <col min="12039" max="12288" width="9.109375" style="67"/>
    <col min="12289" max="12289" width="5.88671875" style="67" customWidth="1"/>
    <col min="12290" max="12290" width="50" style="67" customWidth="1"/>
    <col min="12291" max="12291" width="5.33203125" style="67" bestFit="1" customWidth="1"/>
    <col min="12292" max="12293" width="7.44140625" style="67" customWidth="1"/>
    <col min="12294" max="12294" width="8.6640625" style="67" customWidth="1"/>
    <col min="12295" max="12544" width="9.109375" style="67"/>
    <col min="12545" max="12545" width="5.88671875" style="67" customWidth="1"/>
    <col min="12546" max="12546" width="50" style="67" customWidth="1"/>
    <col min="12547" max="12547" width="5.33203125" style="67" bestFit="1" customWidth="1"/>
    <col min="12548" max="12549" width="7.44140625" style="67" customWidth="1"/>
    <col min="12550" max="12550" width="8.6640625" style="67" customWidth="1"/>
    <col min="12551" max="12800" width="9.109375" style="67"/>
    <col min="12801" max="12801" width="5.88671875" style="67" customWidth="1"/>
    <col min="12802" max="12802" width="50" style="67" customWidth="1"/>
    <col min="12803" max="12803" width="5.33203125" style="67" bestFit="1" customWidth="1"/>
    <col min="12804" max="12805" width="7.44140625" style="67" customWidth="1"/>
    <col min="12806" max="12806" width="8.6640625" style="67" customWidth="1"/>
    <col min="12807" max="13056" width="9.109375" style="67"/>
    <col min="13057" max="13057" width="5.88671875" style="67" customWidth="1"/>
    <col min="13058" max="13058" width="50" style="67" customWidth="1"/>
    <col min="13059" max="13059" width="5.33203125" style="67" bestFit="1" customWidth="1"/>
    <col min="13060" max="13061" width="7.44140625" style="67" customWidth="1"/>
    <col min="13062" max="13062" width="8.6640625" style="67" customWidth="1"/>
    <col min="13063" max="13312" width="9.109375" style="67"/>
    <col min="13313" max="13313" width="5.88671875" style="67" customWidth="1"/>
    <col min="13314" max="13314" width="50" style="67" customWidth="1"/>
    <col min="13315" max="13315" width="5.33203125" style="67" bestFit="1" customWidth="1"/>
    <col min="13316" max="13317" width="7.44140625" style="67" customWidth="1"/>
    <col min="13318" max="13318" width="8.6640625" style="67" customWidth="1"/>
    <col min="13319" max="13568" width="9.109375" style="67"/>
    <col min="13569" max="13569" width="5.88671875" style="67" customWidth="1"/>
    <col min="13570" max="13570" width="50" style="67" customWidth="1"/>
    <col min="13571" max="13571" width="5.33203125" style="67" bestFit="1" customWidth="1"/>
    <col min="13572" max="13573" width="7.44140625" style="67" customWidth="1"/>
    <col min="13574" max="13574" width="8.6640625" style="67" customWidth="1"/>
    <col min="13575" max="13824" width="9.109375" style="67"/>
    <col min="13825" max="13825" width="5.88671875" style="67" customWidth="1"/>
    <col min="13826" max="13826" width="50" style="67" customWidth="1"/>
    <col min="13827" max="13827" width="5.33203125" style="67" bestFit="1" customWidth="1"/>
    <col min="13828" max="13829" width="7.44140625" style="67" customWidth="1"/>
    <col min="13830" max="13830" width="8.6640625" style="67" customWidth="1"/>
    <col min="13831" max="14080" width="9.109375" style="67"/>
    <col min="14081" max="14081" width="5.88671875" style="67" customWidth="1"/>
    <col min="14082" max="14082" width="50" style="67" customWidth="1"/>
    <col min="14083" max="14083" width="5.33203125" style="67" bestFit="1" customWidth="1"/>
    <col min="14084" max="14085" width="7.44140625" style="67" customWidth="1"/>
    <col min="14086" max="14086" width="8.6640625" style="67" customWidth="1"/>
    <col min="14087" max="14336" width="9.109375" style="67"/>
    <col min="14337" max="14337" width="5.88671875" style="67" customWidth="1"/>
    <col min="14338" max="14338" width="50" style="67" customWidth="1"/>
    <col min="14339" max="14339" width="5.33203125" style="67" bestFit="1" customWidth="1"/>
    <col min="14340" max="14341" width="7.44140625" style="67" customWidth="1"/>
    <col min="14342" max="14342" width="8.6640625" style="67" customWidth="1"/>
    <col min="14343" max="14592" width="9.109375" style="67"/>
    <col min="14593" max="14593" width="5.88671875" style="67" customWidth="1"/>
    <col min="14594" max="14594" width="50" style="67" customWidth="1"/>
    <col min="14595" max="14595" width="5.33203125" style="67" bestFit="1" customWidth="1"/>
    <col min="14596" max="14597" width="7.44140625" style="67" customWidth="1"/>
    <col min="14598" max="14598" width="8.6640625" style="67" customWidth="1"/>
    <col min="14599" max="14848" width="9.109375" style="67"/>
    <col min="14849" max="14849" width="5.88671875" style="67" customWidth="1"/>
    <col min="14850" max="14850" width="50" style="67" customWidth="1"/>
    <col min="14851" max="14851" width="5.33203125" style="67" bestFit="1" customWidth="1"/>
    <col min="14852" max="14853" width="7.44140625" style="67" customWidth="1"/>
    <col min="14854" max="14854" width="8.6640625" style="67" customWidth="1"/>
    <col min="14855" max="15104" width="9.109375" style="67"/>
    <col min="15105" max="15105" width="5.88671875" style="67" customWidth="1"/>
    <col min="15106" max="15106" width="50" style="67" customWidth="1"/>
    <col min="15107" max="15107" width="5.33203125" style="67" bestFit="1" customWidth="1"/>
    <col min="15108" max="15109" width="7.44140625" style="67" customWidth="1"/>
    <col min="15110" max="15110" width="8.6640625" style="67" customWidth="1"/>
    <col min="15111" max="15360" width="9.109375" style="67"/>
    <col min="15361" max="15361" width="5.88671875" style="67" customWidth="1"/>
    <col min="15362" max="15362" width="50" style="67" customWidth="1"/>
    <col min="15363" max="15363" width="5.33203125" style="67" bestFit="1" customWidth="1"/>
    <col min="15364" max="15365" width="7.44140625" style="67" customWidth="1"/>
    <col min="15366" max="15366" width="8.6640625" style="67" customWidth="1"/>
    <col min="15367" max="15616" width="9.109375" style="67"/>
    <col min="15617" max="15617" width="5.88671875" style="67" customWidth="1"/>
    <col min="15618" max="15618" width="50" style="67" customWidth="1"/>
    <col min="15619" max="15619" width="5.33203125" style="67" bestFit="1" customWidth="1"/>
    <col min="15620" max="15621" width="7.44140625" style="67" customWidth="1"/>
    <col min="15622" max="15622" width="8.6640625" style="67" customWidth="1"/>
    <col min="15623" max="15872" width="9.109375" style="67"/>
    <col min="15873" max="15873" width="5.88671875" style="67" customWidth="1"/>
    <col min="15874" max="15874" width="50" style="67" customWidth="1"/>
    <col min="15875" max="15875" width="5.33203125" style="67" bestFit="1" customWidth="1"/>
    <col min="15876" max="15877" width="7.44140625" style="67" customWidth="1"/>
    <col min="15878" max="15878" width="8.6640625" style="67" customWidth="1"/>
    <col min="15879" max="16128" width="9.109375" style="67"/>
    <col min="16129" max="16129" width="5.88671875" style="67" customWidth="1"/>
    <col min="16130" max="16130" width="50" style="67" customWidth="1"/>
    <col min="16131" max="16131" width="5.33203125" style="67" bestFit="1" customWidth="1"/>
    <col min="16132" max="16133" width="7.44140625" style="67" customWidth="1"/>
    <col min="16134" max="16134" width="8.6640625" style="67" customWidth="1"/>
    <col min="16135" max="16384" width="9.109375" style="67"/>
  </cols>
  <sheetData>
    <row r="2" spans="1:14" x14ac:dyDescent="0.25">
      <c r="B2" s="167" t="s">
        <v>144</v>
      </c>
      <c r="C2" s="167"/>
      <c r="D2" s="167"/>
      <c r="E2" s="167"/>
      <c r="F2" s="167"/>
      <c r="H2" s="68"/>
      <c r="I2" s="68"/>
      <c r="J2" s="68"/>
      <c r="K2" s="68"/>
      <c r="L2" s="68"/>
      <c r="M2" s="68"/>
      <c r="N2" s="68"/>
    </row>
    <row r="3" spans="1:14" ht="26.4" x14ac:dyDescent="0.25">
      <c r="A3" s="69" t="s">
        <v>0</v>
      </c>
      <c r="B3" s="70" t="s">
        <v>1</v>
      </c>
      <c r="C3" s="70" t="s">
        <v>2</v>
      </c>
      <c r="D3" s="70" t="s">
        <v>3</v>
      </c>
      <c r="E3" s="69" t="s">
        <v>4</v>
      </c>
      <c r="F3" s="69" t="s">
        <v>5</v>
      </c>
      <c r="J3" s="68"/>
      <c r="K3" s="68"/>
      <c r="L3" s="68"/>
      <c r="M3" s="68"/>
      <c r="N3" s="68"/>
    </row>
    <row r="4" spans="1:14" x14ac:dyDescent="0.25">
      <c r="A4" s="71"/>
      <c r="B4" s="72"/>
      <c r="C4" s="72"/>
      <c r="D4" s="73"/>
      <c r="E4" s="71"/>
      <c r="F4" s="71"/>
      <c r="H4" s="68"/>
      <c r="I4" s="68"/>
      <c r="J4" s="68"/>
      <c r="K4" s="68"/>
      <c r="L4" s="68"/>
      <c r="M4" s="68"/>
      <c r="N4" s="68"/>
    </row>
    <row r="5" spans="1:14" x14ac:dyDescent="0.25">
      <c r="A5" s="69"/>
      <c r="B5" s="74" t="s">
        <v>145</v>
      </c>
      <c r="C5" s="70"/>
      <c r="D5" s="75"/>
      <c r="E5" s="69"/>
      <c r="F5" s="69"/>
      <c r="H5" s="68"/>
      <c r="I5" s="68"/>
      <c r="J5" s="68"/>
      <c r="K5" s="68"/>
      <c r="L5" s="68"/>
      <c r="M5" s="68"/>
      <c r="N5" s="68"/>
    </row>
    <row r="6" spans="1:14" ht="22.5" customHeight="1" x14ac:dyDescent="0.25">
      <c r="A6" s="76"/>
      <c r="B6" s="77" t="s">
        <v>161</v>
      </c>
      <c r="C6" s="78"/>
      <c r="D6" s="79"/>
      <c r="E6" s="80"/>
      <c r="F6" s="80"/>
      <c r="H6" s="81"/>
      <c r="I6" s="81"/>
      <c r="J6" s="81"/>
      <c r="K6" s="81"/>
      <c r="L6" s="81"/>
      <c r="M6" s="81"/>
      <c r="N6" s="81"/>
    </row>
    <row r="7" spans="1:14" ht="15.6" x14ac:dyDescent="0.25">
      <c r="A7" s="82"/>
      <c r="B7" s="74" t="s">
        <v>14</v>
      </c>
      <c r="C7" s="83"/>
      <c r="D7" s="84"/>
      <c r="E7" s="85"/>
      <c r="F7" s="85"/>
      <c r="H7" s="86"/>
      <c r="I7" s="87"/>
      <c r="J7" s="86"/>
      <c r="K7" s="86"/>
      <c r="L7" s="86"/>
      <c r="M7" s="86"/>
      <c r="N7" s="86"/>
    </row>
    <row r="8" spans="1:14" ht="45.75" customHeight="1" x14ac:dyDescent="0.25">
      <c r="A8" s="88"/>
      <c r="B8" s="89" t="s">
        <v>15</v>
      </c>
      <c r="C8" s="78"/>
      <c r="D8" s="90"/>
      <c r="E8" s="80"/>
      <c r="F8" s="80"/>
      <c r="H8" s="86"/>
      <c r="I8" s="87"/>
      <c r="J8" s="86"/>
      <c r="K8" s="86"/>
      <c r="L8" s="86"/>
      <c r="M8" s="86"/>
      <c r="N8" s="86"/>
    </row>
    <row r="9" spans="1:14" ht="26.4" x14ac:dyDescent="0.25">
      <c r="A9" s="88"/>
      <c r="B9" s="77" t="s">
        <v>146</v>
      </c>
      <c r="C9" s="78" t="s">
        <v>147</v>
      </c>
      <c r="D9" s="90">
        <v>16</v>
      </c>
      <c r="E9" s="91"/>
      <c r="F9" s="80">
        <f>D9*E9</f>
        <v>0</v>
      </c>
      <c r="H9" s="86"/>
      <c r="I9" s="87"/>
      <c r="J9" s="86"/>
      <c r="K9" s="86"/>
      <c r="L9" s="86"/>
      <c r="M9" s="86"/>
      <c r="N9" s="86"/>
    </row>
    <row r="10" spans="1:14" ht="20.25" customHeight="1" x14ac:dyDescent="0.25">
      <c r="A10" s="88"/>
      <c r="B10" s="77" t="s">
        <v>148</v>
      </c>
      <c r="C10" s="78" t="s">
        <v>147</v>
      </c>
      <c r="D10" s="90">
        <v>3</v>
      </c>
      <c r="E10" s="92"/>
      <c r="F10" s="80">
        <f t="shared" ref="F10:F11" si="0">D10*E10</f>
        <v>0</v>
      </c>
      <c r="H10" s="68"/>
      <c r="I10" s="68"/>
      <c r="J10" s="68"/>
      <c r="K10" s="68"/>
      <c r="L10" s="68"/>
      <c r="M10" s="68"/>
      <c r="N10" s="68"/>
    </row>
    <row r="11" spans="1:14" ht="22.5" customHeight="1" x14ac:dyDescent="0.25">
      <c r="A11" s="88"/>
      <c r="B11" s="77" t="s">
        <v>20</v>
      </c>
      <c r="C11" s="78" t="s">
        <v>147</v>
      </c>
      <c r="D11" s="90">
        <v>13</v>
      </c>
      <c r="E11" s="93"/>
      <c r="F11" s="80">
        <f t="shared" si="0"/>
        <v>0</v>
      </c>
      <c r="H11" s="86"/>
      <c r="I11" s="86"/>
      <c r="J11" s="86"/>
      <c r="K11" s="86"/>
      <c r="L11" s="86"/>
      <c r="M11" s="86"/>
      <c r="N11" s="86"/>
    </row>
    <row r="12" spans="1:14" ht="15.6" x14ac:dyDescent="0.25">
      <c r="A12" s="94"/>
      <c r="B12" s="74" t="s">
        <v>21</v>
      </c>
      <c r="C12" s="83"/>
      <c r="D12" s="84"/>
      <c r="E12" s="85"/>
      <c r="F12" s="85"/>
      <c r="H12" s="86"/>
      <c r="I12" s="87"/>
      <c r="J12" s="86"/>
      <c r="K12" s="86"/>
      <c r="L12" s="86"/>
      <c r="M12" s="86"/>
      <c r="N12" s="86"/>
    </row>
    <row r="13" spans="1:14" ht="30" customHeight="1" x14ac:dyDescent="0.25">
      <c r="A13" s="88"/>
      <c r="B13" s="77" t="s">
        <v>149</v>
      </c>
      <c r="C13" s="78" t="s">
        <v>147</v>
      </c>
      <c r="D13" s="90">
        <v>25</v>
      </c>
      <c r="E13" s="92"/>
      <c r="F13" s="80">
        <f>D13*E13</f>
        <v>0</v>
      </c>
      <c r="H13" s="86"/>
      <c r="I13" s="86"/>
      <c r="J13" s="86"/>
      <c r="K13" s="86"/>
      <c r="L13" s="86"/>
      <c r="M13" s="86"/>
      <c r="N13" s="86"/>
    </row>
    <row r="14" spans="1:14" ht="22.5" customHeight="1" x14ac:dyDescent="0.25">
      <c r="A14" s="95"/>
      <c r="B14" s="77" t="s">
        <v>150</v>
      </c>
      <c r="C14" s="78" t="s">
        <v>147</v>
      </c>
      <c r="D14" s="90">
        <v>5</v>
      </c>
      <c r="E14" s="92"/>
      <c r="F14" s="80">
        <f t="shared" ref="F14:F24" si="1">D14*E14</f>
        <v>0</v>
      </c>
      <c r="H14" s="96"/>
      <c r="I14" s="96"/>
      <c r="J14" s="96"/>
      <c r="K14" s="96"/>
      <c r="L14" s="86"/>
      <c r="M14" s="86"/>
      <c r="N14" s="86"/>
    </row>
    <row r="15" spans="1:14" ht="21" customHeight="1" x14ac:dyDescent="0.25">
      <c r="A15" s="95"/>
      <c r="B15" s="77" t="s">
        <v>151</v>
      </c>
      <c r="C15" s="78" t="s">
        <v>152</v>
      </c>
      <c r="D15" s="90">
        <v>6</v>
      </c>
      <c r="E15" s="97"/>
      <c r="F15" s="80">
        <f t="shared" si="1"/>
        <v>0</v>
      </c>
      <c r="H15" s="96"/>
      <c r="I15" s="98"/>
      <c r="J15" s="96"/>
      <c r="K15" s="96"/>
      <c r="L15" s="86"/>
      <c r="M15" s="86"/>
      <c r="N15" s="86"/>
    </row>
    <row r="16" spans="1:14" ht="26.4" x14ac:dyDescent="0.25">
      <c r="A16" s="99"/>
      <c r="B16" s="100" t="s">
        <v>153</v>
      </c>
      <c r="C16" s="78"/>
      <c r="D16" s="90"/>
      <c r="E16" s="80"/>
      <c r="F16" s="80"/>
    </row>
    <row r="17" spans="1:14" ht="26.4" x14ac:dyDescent="0.25">
      <c r="A17" s="99"/>
      <c r="B17" s="77" t="s">
        <v>154</v>
      </c>
      <c r="C17" s="78" t="s">
        <v>155</v>
      </c>
      <c r="D17" s="90">
        <v>27</v>
      </c>
      <c r="E17" s="92"/>
      <c r="F17" s="80">
        <f t="shared" si="1"/>
        <v>0</v>
      </c>
    </row>
    <row r="18" spans="1:14" x14ac:dyDescent="0.25">
      <c r="A18" s="99"/>
      <c r="B18" s="100" t="s">
        <v>28</v>
      </c>
      <c r="C18" s="78"/>
      <c r="D18" s="90"/>
      <c r="E18" s="80"/>
      <c r="F18" s="80"/>
      <c r="K18" s="101"/>
    </row>
    <row r="19" spans="1:14" ht="26.4" x14ac:dyDescent="0.25">
      <c r="A19" s="99"/>
      <c r="B19" s="102" t="s">
        <v>156</v>
      </c>
      <c r="C19" s="103" t="s">
        <v>38</v>
      </c>
      <c r="D19" s="104">
        <v>9</v>
      </c>
      <c r="E19" s="97"/>
      <c r="F19" s="80">
        <f t="shared" si="1"/>
        <v>0</v>
      </c>
      <c r="H19" s="96"/>
      <c r="I19" s="96"/>
      <c r="J19" s="96"/>
      <c r="K19" s="96"/>
      <c r="L19" s="86"/>
      <c r="M19" s="86"/>
      <c r="N19" s="86"/>
    </row>
    <row r="20" spans="1:14" ht="20.25" customHeight="1" x14ac:dyDescent="0.25">
      <c r="A20" s="105"/>
      <c r="B20" s="74" t="s">
        <v>31</v>
      </c>
      <c r="C20" s="83"/>
      <c r="D20" s="84"/>
      <c r="E20" s="85"/>
      <c r="F20" s="85"/>
    </row>
    <row r="21" spans="1:14" ht="69" customHeight="1" x14ac:dyDescent="0.25">
      <c r="A21" s="99"/>
      <c r="B21" s="77" t="s">
        <v>157</v>
      </c>
      <c r="C21" s="78" t="s">
        <v>155</v>
      </c>
      <c r="D21" s="90">
        <v>120</v>
      </c>
      <c r="E21" s="97"/>
      <c r="F21" s="80">
        <f t="shared" si="1"/>
        <v>0</v>
      </c>
      <c r="H21" s="96"/>
      <c r="I21" s="98"/>
      <c r="J21" s="96"/>
      <c r="K21" s="96"/>
      <c r="L21" s="86"/>
      <c r="M21" s="86"/>
      <c r="N21" s="86"/>
    </row>
    <row r="22" spans="1:14" ht="15.6" x14ac:dyDescent="0.25">
      <c r="A22" s="105"/>
      <c r="B22" s="74" t="s">
        <v>55</v>
      </c>
      <c r="C22" s="83"/>
      <c r="D22" s="84"/>
      <c r="E22" s="85"/>
      <c r="F22" s="105"/>
      <c r="H22" s="96"/>
      <c r="I22" s="98"/>
      <c r="J22" s="96"/>
      <c r="K22" s="96"/>
      <c r="L22" s="86"/>
      <c r="M22" s="86"/>
      <c r="N22" s="86"/>
    </row>
    <row r="23" spans="1:14" ht="46.5" customHeight="1" x14ac:dyDescent="0.25">
      <c r="A23" s="99"/>
      <c r="B23" s="77" t="s">
        <v>158</v>
      </c>
      <c r="C23" s="78" t="s">
        <v>155</v>
      </c>
      <c r="D23" s="90">
        <v>70</v>
      </c>
      <c r="E23" s="92"/>
      <c r="F23" s="80">
        <f t="shared" si="1"/>
        <v>0</v>
      </c>
      <c r="H23" s="96"/>
      <c r="I23" s="98"/>
      <c r="J23" s="96"/>
      <c r="K23" s="96"/>
      <c r="L23" s="86"/>
      <c r="M23" s="86"/>
      <c r="N23" s="86"/>
    </row>
    <row r="24" spans="1:14" ht="30" customHeight="1" x14ac:dyDescent="0.25">
      <c r="A24" s="99"/>
      <c r="B24" s="106" t="s">
        <v>162</v>
      </c>
      <c r="C24" s="107" t="s">
        <v>159</v>
      </c>
      <c r="D24" s="107">
        <v>1</v>
      </c>
      <c r="E24" s="107"/>
      <c r="F24" s="80">
        <f t="shared" si="1"/>
        <v>0</v>
      </c>
      <c r="H24" s="96"/>
      <c r="I24" s="96"/>
      <c r="J24" s="96"/>
      <c r="K24" s="96"/>
      <c r="L24" s="86"/>
      <c r="M24" s="86"/>
      <c r="N24" s="86"/>
    </row>
    <row r="25" spans="1:14" ht="24.75" customHeight="1" x14ac:dyDescent="0.25">
      <c r="A25" s="164"/>
      <c r="B25" s="163" t="s">
        <v>160</v>
      </c>
      <c r="C25" s="165"/>
      <c r="D25" s="162"/>
      <c r="E25" s="162"/>
      <c r="F25" s="162">
        <f>SUM(F9:F24)</f>
        <v>0</v>
      </c>
    </row>
  </sheetData>
  <mergeCells count="1">
    <mergeCell ref="B2: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4"/>
  <sheetViews>
    <sheetView tabSelected="1" zoomScaleNormal="100" workbookViewId="0">
      <selection activeCell="D13" sqref="D13"/>
    </sheetView>
  </sheetViews>
  <sheetFormatPr defaultRowHeight="14.4" x14ac:dyDescent="0.3"/>
  <cols>
    <col min="3" max="3" width="15.33203125" customWidth="1"/>
    <col min="4" max="4" width="9.5546875" customWidth="1"/>
  </cols>
  <sheetData>
    <row r="2" spans="1:11" x14ac:dyDescent="0.3">
      <c r="B2" s="138" t="s">
        <v>177</v>
      </c>
      <c r="G2" s="169" t="s">
        <v>199</v>
      </c>
      <c r="H2" s="169"/>
      <c r="I2" s="169"/>
      <c r="J2" s="169"/>
      <c r="K2" s="169"/>
    </row>
    <row r="3" spans="1:11" x14ac:dyDescent="0.3">
      <c r="A3" s="130" t="s">
        <v>170</v>
      </c>
      <c r="B3" s="130" t="s">
        <v>171</v>
      </c>
      <c r="C3" s="130" t="s">
        <v>172</v>
      </c>
      <c r="D3" s="130" t="s">
        <v>173</v>
      </c>
      <c r="E3" s="130" t="s">
        <v>174</v>
      </c>
      <c r="G3" s="130" t="s">
        <v>170</v>
      </c>
      <c r="H3" s="130" t="s">
        <v>171</v>
      </c>
      <c r="I3" s="130" t="s">
        <v>172</v>
      </c>
      <c r="J3" s="130" t="s">
        <v>173</v>
      </c>
      <c r="K3" s="130" t="s">
        <v>174</v>
      </c>
    </row>
    <row r="4" spans="1:11" x14ac:dyDescent="0.3">
      <c r="A4" s="131" t="s">
        <v>175</v>
      </c>
      <c r="B4" s="131" t="s">
        <v>176</v>
      </c>
      <c r="C4" s="131" t="s">
        <v>177</v>
      </c>
      <c r="D4" s="131">
        <v>15</v>
      </c>
      <c r="E4" s="132">
        <v>150</v>
      </c>
      <c r="G4" s="131" t="s">
        <v>184</v>
      </c>
      <c r="H4" s="131" t="s">
        <v>190</v>
      </c>
      <c r="I4" s="131" t="s">
        <v>191</v>
      </c>
      <c r="J4" s="131" t="s">
        <v>192</v>
      </c>
      <c r="K4" s="131">
        <v>3300</v>
      </c>
    </row>
    <row r="5" spans="1:11" x14ac:dyDescent="0.3">
      <c r="A5" s="131" t="s">
        <v>178</v>
      </c>
      <c r="B5" s="131" t="s">
        <v>179</v>
      </c>
      <c r="C5" s="131" t="s">
        <v>177</v>
      </c>
      <c r="D5" s="131">
        <v>35</v>
      </c>
      <c r="E5" s="132">
        <v>200</v>
      </c>
      <c r="G5" s="131" t="s">
        <v>193</v>
      </c>
      <c r="H5" s="131" t="s">
        <v>194</v>
      </c>
      <c r="I5" s="131" t="s">
        <v>191</v>
      </c>
      <c r="J5" s="131" t="s">
        <v>195</v>
      </c>
      <c r="K5" s="131">
        <v>3300</v>
      </c>
    </row>
    <row r="6" spans="1:11" x14ac:dyDescent="0.3">
      <c r="A6" s="131" t="s">
        <v>178</v>
      </c>
      <c r="B6" s="131" t="s">
        <v>180</v>
      </c>
      <c r="C6" s="131" t="s">
        <v>177</v>
      </c>
      <c r="D6" s="131">
        <v>12</v>
      </c>
      <c r="E6" s="132">
        <v>150</v>
      </c>
      <c r="G6" s="131" t="s">
        <v>196</v>
      </c>
      <c r="H6" s="131" t="s">
        <v>197</v>
      </c>
      <c r="I6" s="131" t="s">
        <v>191</v>
      </c>
      <c r="J6" s="131" t="s">
        <v>198</v>
      </c>
      <c r="K6" s="131">
        <v>4000</v>
      </c>
    </row>
    <row r="7" spans="1:11" x14ac:dyDescent="0.3">
      <c r="A7" s="131" t="s">
        <v>178</v>
      </c>
      <c r="B7" s="131" t="s">
        <v>181</v>
      </c>
      <c r="C7" s="131" t="s">
        <v>177</v>
      </c>
      <c r="D7" s="131">
        <v>12</v>
      </c>
      <c r="E7" s="132">
        <v>150</v>
      </c>
      <c r="G7" s="131"/>
      <c r="H7" s="131"/>
      <c r="I7" s="131"/>
      <c r="J7" s="131"/>
      <c r="K7" s="131"/>
    </row>
    <row r="8" spans="1:11" x14ac:dyDescent="0.3">
      <c r="A8" s="131" t="s">
        <v>178</v>
      </c>
      <c r="B8" s="131" t="s">
        <v>182</v>
      </c>
      <c r="C8" s="131" t="s">
        <v>177</v>
      </c>
      <c r="D8" s="131">
        <v>18</v>
      </c>
      <c r="E8" s="132">
        <v>200</v>
      </c>
      <c r="G8" s="131"/>
      <c r="H8" s="131"/>
      <c r="I8" s="131"/>
      <c r="J8" s="131"/>
      <c r="K8" s="131"/>
    </row>
    <row r="9" spans="1:11" x14ac:dyDescent="0.3">
      <c r="A9" s="131" t="s">
        <v>178</v>
      </c>
      <c r="B9" s="131" t="s">
        <v>183</v>
      </c>
      <c r="C9" s="131" t="s">
        <v>177</v>
      </c>
      <c r="D9" s="131">
        <v>18</v>
      </c>
      <c r="E9" s="132">
        <v>200</v>
      </c>
      <c r="G9" s="131"/>
      <c r="H9" s="131"/>
      <c r="I9" s="131"/>
      <c r="J9" s="131"/>
      <c r="K9" s="131"/>
    </row>
    <row r="10" spans="1:11" x14ac:dyDescent="0.3">
      <c r="A10" s="131" t="s">
        <v>184</v>
      </c>
      <c r="B10" s="131" t="s">
        <v>185</v>
      </c>
      <c r="C10" s="131" t="s">
        <v>177</v>
      </c>
      <c r="D10" s="131">
        <v>80</v>
      </c>
      <c r="E10" s="132">
        <v>200</v>
      </c>
      <c r="G10" s="131"/>
      <c r="H10" s="131"/>
      <c r="I10" s="131"/>
      <c r="J10" s="131"/>
      <c r="K10" s="131"/>
    </row>
    <row r="11" spans="1:11" x14ac:dyDescent="0.3">
      <c r="A11" s="131" t="s">
        <v>184</v>
      </c>
      <c r="B11" s="131" t="s">
        <v>186</v>
      </c>
      <c r="C11" s="131" t="s">
        <v>177</v>
      </c>
      <c r="D11" s="131">
        <v>50</v>
      </c>
      <c r="E11" s="132">
        <v>200</v>
      </c>
      <c r="G11" s="131"/>
      <c r="H11" s="131"/>
      <c r="I11" s="131"/>
      <c r="J11" s="131"/>
      <c r="K11" s="131"/>
    </row>
    <row r="12" spans="1:11" x14ac:dyDescent="0.3">
      <c r="A12" s="131" t="s">
        <v>184</v>
      </c>
      <c r="B12" s="131" t="s">
        <v>187</v>
      </c>
      <c r="C12" s="131" t="s">
        <v>177</v>
      </c>
      <c r="D12" s="131">
        <v>35</v>
      </c>
      <c r="E12" s="132">
        <v>100</v>
      </c>
      <c r="G12" s="131"/>
      <c r="H12" s="131"/>
      <c r="I12" s="131"/>
      <c r="J12" s="131"/>
      <c r="K12" s="131"/>
    </row>
    <row r="13" spans="1:11" x14ac:dyDescent="0.3">
      <c r="A13" s="131" t="s">
        <v>184</v>
      </c>
      <c r="B13" s="131" t="s">
        <v>188</v>
      </c>
      <c r="C13" s="131" t="s">
        <v>177</v>
      </c>
      <c r="D13" s="131">
        <v>35</v>
      </c>
      <c r="E13" s="132">
        <v>100</v>
      </c>
      <c r="G13" s="131"/>
      <c r="H13" s="131"/>
      <c r="I13" s="131"/>
      <c r="J13" s="131"/>
      <c r="K13" s="131"/>
    </row>
    <row r="14" spans="1:11" x14ac:dyDescent="0.3">
      <c r="A14" s="131"/>
      <c r="B14" s="131"/>
      <c r="C14" s="131"/>
      <c r="D14" s="131"/>
      <c r="E14" s="132"/>
      <c r="G14" s="131"/>
      <c r="H14" s="131"/>
      <c r="I14" s="131"/>
      <c r="J14" s="131"/>
      <c r="K14" s="131"/>
    </row>
    <row r="15" spans="1:11" x14ac:dyDescent="0.3">
      <c r="A15" s="131"/>
      <c r="B15" s="131"/>
      <c r="C15" s="131"/>
      <c r="D15" s="131"/>
      <c r="E15" s="132"/>
      <c r="G15" s="131"/>
      <c r="H15" s="131"/>
      <c r="I15" s="131"/>
      <c r="J15" s="131"/>
      <c r="K15" s="131"/>
    </row>
    <row r="16" spans="1:11" x14ac:dyDescent="0.3">
      <c r="A16" s="131"/>
      <c r="B16" s="131"/>
      <c r="C16" s="131"/>
      <c r="D16" s="131"/>
      <c r="E16" s="132"/>
      <c r="G16" s="131"/>
      <c r="H16" s="131"/>
      <c r="I16" s="131"/>
      <c r="J16" s="131"/>
      <c r="K16" s="131"/>
    </row>
    <row r="17" spans="1:11" x14ac:dyDescent="0.3">
      <c r="A17" s="131"/>
      <c r="B17" s="131"/>
      <c r="C17" s="131"/>
      <c r="D17" s="131"/>
      <c r="E17" s="132"/>
      <c r="G17" s="131"/>
      <c r="H17" s="131"/>
      <c r="I17" s="131"/>
      <c r="J17" s="131"/>
      <c r="K17" s="131"/>
    </row>
    <row r="18" spans="1:11" x14ac:dyDescent="0.3">
      <c r="A18" s="131"/>
      <c r="B18" s="131"/>
      <c r="C18" s="131"/>
      <c r="D18" s="131"/>
      <c r="E18" s="132"/>
      <c r="G18" s="131"/>
      <c r="H18" s="131"/>
      <c r="I18" s="131"/>
      <c r="J18" s="131"/>
      <c r="K18" s="131"/>
    </row>
    <row r="19" spans="1:11" x14ac:dyDescent="0.3">
      <c r="A19" s="131"/>
      <c r="B19" s="131"/>
      <c r="C19" s="131"/>
      <c r="D19" s="131"/>
      <c r="E19" s="132"/>
      <c r="G19" s="131"/>
      <c r="H19" s="131"/>
      <c r="I19" s="131"/>
      <c r="J19" s="131"/>
      <c r="K19" s="131"/>
    </row>
    <row r="20" spans="1:11" x14ac:dyDescent="0.3">
      <c r="A20" s="131"/>
      <c r="B20" s="131"/>
      <c r="C20" s="131"/>
      <c r="D20" s="131"/>
      <c r="E20" s="132"/>
      <c r="G20" s="131"/>
      <c r="H20" s="131"/>
      <c r="I20" s="131"/>
      <c r="J20" s="131"/>
      <c r="K20" s="131"/>
    </row>
    <row r="21" spans="1:11" x14ac:dyDescent="0.3">
      <c r="A21" s="131"/>
      <c r="B21" s="131"/>
      <c r="C21" s="131"/>
      <c r="D21" s="131"/>
      <c r="E21" s="132"/>
      <c r="G21" s="131"/>
      <c r="H21" s="131"/>
      <c r="I21" s="131"/>
      <c r="J21" s="131"/>
      <c r="K21" s="131"/>
    </row>
    <row r="22" spans="1:11" x14ac:dyDescent="0.3">
      <c r="A22" s="133" t="s">
        <v>189</v>
      </c>
      <c r="B22" s="131"/>
      <c r="C22" s="131"/>
      <c r="D22" s="131"/>
      <c r="E22" s="132">
        <f>SUM(E4:E21)</f>
        <v>1650</v>
      </c>
      <c r="G22" s="133" t="s">
        <v>189</v>
      </c>
      <c r="H22" s="131"/>
      <c r="I22" s="131"/>
      <c r="J22" s="131"/>
      <c r="K22" s="132">
        <f>SUM(K4:K21)</f>
        <v>10600</v>
      </c>
    </row>
    <row r="24" spans="1:11" x14ac:dyDescent="0.3">
      <c r="A24" s="168" t="s">
        <v>200</v>
      </c>
      <c r="B24" s="168"/>
      <c r="C24" s="168"/>
      <c r="D24" s="168"/>
      <c r="E24" s="168"/>
    </row>
    <row r="25" spans="1:11" ht="26.4" x14ac:dyDescent="0.3">
      <c r="A25" s="136" t="s">
        <v>201</v>
      </c>
      <c r="B25" s="135" t="s">
        <v>202</v>
      </c>
      <c r="C25" s="135" t="s">
        <v>170</v>
      </c>
      <c r="D25" s="135" t="s">
        <v>203</v>
      </c>
    </row>
    <row r="26" spans="1:11" x14ac:dyDescent="0.3">
      <c r="A26" s="141">
        <v>1</v>
      </c>
      <c r="B26" s="137" t="s">
        <v>179</v>
      </c>
      <c r="C26" s="137" t="s">
        <v>193</v>
      </c>
      <c r="D26" s="137" t="s">
        <v>204</v>
      </c>
    </row>
    <row r="27" spans="1:11" x14ac:dyDescent="0.3">
      <c r="A27" s="141">
        <v>2</v>
      </c>
      <c r="B27" s="137" t="s">
        <v>183</v>
      </c>
      <c r="C27" s="137" t="s">
        <v>193</v>
      </c>
      <c r="D27" s="137" t="s">
        <v>204</v>
      </c>
    </row>
    <row r="28" spans="1:11" x14ac:dyDescent="0.3">
      <c r="A28" s="141">
        <v>3</v>
      </c>
      <c r="B28" s="137" t="s">
        <v>205</v>
      </c>
      <c r="C28" s="137" t="s">
        <v>193</v>
      </c>
      <c r="D28" s="137" t="s">
        <v>204</v>
      </c>
    </row>
    <row r="29" spans="1:11" x14ac:dyDescent="0.3">
      <c r="A29" s="141">
        <v>4</v>
      </c>
      <c r="B29" s="137" t="s">
        <v>182</v>
      </c>
      <c r="C29" s="137" t="s">
        <v>193</v>
      </c>
      <c r="D29" s="137" t="s">
        <v>204</v>
      </c>
    </row>
    <row r="30" spans="1:11" x14ac:dyDescent="0.3">
      <c r="A30" s="141">
        <v>5</v>
      </c>
      <c r="B30" s="137" t="s">
        <v>188</v>
      </c>
      <c r="C30" s="137" t="s">
        <v>193</v>
      </c>
      <c r="D30" s="137" t="s">
        <v>204</v>
      </c>
    </row>
    <row r="31" spans="1:11" x14ac:dyDescent="0.3">
      <c r="A31" s="141">
        <v>6</v>
      </c>
      <c r="B31" s="137" t="s">
        <v>180</v>
      </c>
      <c r="C31" s="137" t="s">
        <v>193</v>
      </c>
      <c r="D31" s="137" t="s">
        <v>204</v>
      </c>
    </row>
    <row r="32" spans="1:11" x14ac:dyDescent="0.3">
      <c r="A32" s="141">
        <v>7</v>
      </c>
      <c r="B32" s="137" t="s">
        <v>206</v>
      </c>
      <c r="C32" s="137" t="s">
        <v>193</v>
      </c>
      <c r="D32" s="137" t="s">
        <v>204</v>
      </c>
    </row>
    <row r="33" spans="1:4" x14ac:dyDescent="0.3">
      <c r="A33" s="141">
        <v>8</v>
      </c>
      <c r="B33" s="137" t="s">
        <v>208</v>
      </c>
      <c r="C33" s="137" t="s">
        <v>193</v>
      </c>
      <c r="D33" s="137" t="s">
        <v>204</v>
      </c>
    </row>
    <row r="34" spans="1:4" x14ac:dyDescent="0.3">
      <c r="A34" s="141">
        <v>9</v>
      </c>
      <c r="B34" s="140" t="s">
        <v>209</v>
      </c>
      <c r="C34" s="140" t="s">
        <v>175</v>
      </c>
      <c r="D34" s="140" t="s">
        <v>204</v>
      </c>
    </row>
    <row r="35" spans="1:4" x14ac:dyDescent="0.3">
      <c r="A35" s="141">
        <v>10</v>
      </c>
      <c r="B35" s="140" t="s">
        <v>210</v>
      </c>
      <c r="C35" s="140" t="s">
        <v>175</v>
      </c>
      <c r="D35" s="140" t="s">
        <v>204</v>
      </c>
    </row>
    <row r="36" spans="1:4" x14ac:dyDescent="0.3">
      <c r="A36" s="141">
        <v>11</v>
      </c>
      <c r="B36" s="140" t="s">
        <v>211</v>
      </c>
      <c r="C36" s="140" t="s">
        <v>175</v>
      </c>
      <c r="D36" s="140" t="s">
        <v>204</v>
      </c>
    </row>
    <row r="37" spans="1:4" x14ac:dyDescent="0.3">
      <c r="A37" s="141">
        <v>12</v>
      </c>
      <c r="B37" s="140" t="s">
        <v>212</v>
      </c>
      <c r="C37" s="140" t="s">
        <v>175</v>
      </c>
      <c r="D37" s="140" t="s">
        <v>204</v>
      </c>
    </row>
    <row r="38" spans="1:4" x14ac:dyDescent="0.3">
      <c r="A38" s="141">
        <v>13</v>
      </c>
      <c r="B38" s="140" t="s">
        <v>213</v>
      </c>
      <c r="C38" s="140" t="s">
        <v>175</v>
      </c>
      <c r="D38" s="140" t="s">
        <v>204</v>
      </c>
    </row>
    <row r="39" spans="1:4" x14ac:dyDescent="0.3">
      <c r="A39" s="141">
        <v>14</v>
      </c>
      <c r="B39" s="139" t="s">
        <v>185</v>
      </c>
      <c r="C39" s="139" t="s">
        <v>184</v>
      </c>
      <c r="D39" s="139" t="s">
        <v>204</v>
      </c>
    </row>
    <row r="40" spans="1:4" x14ac:dyDescent="0.3">
      <c r="A40" s="141">
        <v>15</v>
      </c>
      <c r="B40" s="139" t="s">
        <v>186</v>
      </c>
      <c r="C40" s="139" t="s">
        <v>184</v>
      </c>
      <c r="D40" s="139" t="s">
        <v>204</v>
      </c>
    </row>
    <row r="41" spans="1:4" x14ac:dyDescent="0.3">
      <c r="A41" s="141">
        <v>16</v>
      </c>
      <c r="B41" s="139" t="s">
        <v>187</v>
      </c>
      <c r="C41" s="139" t="s">
        <v>184</v>
      </c>
      <c r="D41" s="139" t="s">
        <v>204</v>
      </c>
    </row>
    <row r="42" spans="1:4" x14ac:dyDescent="0.3">
      <c r="A42" s="141">
        <v>17</v>
      </c>
      <c r="B42" s="139" t="s">
        <v>214</v>
      </c>
      <c r="C42" s="139" t="s">
        <v>184</v>
      </c>
      <c r="D42" s="139" t="s">
        <v>204</v>
      </c>
    </row>
    <row r="43" spans="1:4" x14ac:dyDescent="0.3">
      <c r="A43" s="141">
        <v>18</v>
      </c>
      <c r="B43" s="139" t="s">
        <v>207</v>
      </c>
      <c r="C43" s="139" t="s">
        <v>184</v>
      </c>
      <c r="D43" s="139" t="s">
        <v>204</v>
      </c>
    </row>
    <row r="44" spans="1:4" x14ac:dyDescent="0.3">
      <c r="A44" s="141">
        <v>19</v>
      </c>
      <c r="B44" s="139" t="s">
        <v>215</v>
      </c>
      <c r="C44" s="139" t="s">
        <v>184</v>
      </c>
      <c r="D44" s="139" t="s">
        <v>204</v>
      </c>
    </row>
  </sheetData>
  <mergeCells count="2">
    <mergeCell ref="A24:E24"/>
    <mergeCell ref="G2:K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Gedo Borehole</vt:lpstr>
      <vt:lpstr>Shallow well</vt:lpstr>
      <vt:lpstr>locations in Gedo</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user</cp:lastModifiedBy>
  <dcterms:created xsi:type="dcterms:W3CDTF">2017-02-24T16:16:24Z</dcterms:created>
  <dcterms:modified xsi:type="dcterms:W3CDTF">2017-02-28T14:41:36Z</dcterms:modified>
</cp:coreProperties>
</file>